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ЙОХУ\Desktop\"/>
    </mc:Choice>
  </mc:AlternateContent>
  <bookViews>
    <workbookView xWindow="0" yWindow="0" windowWidth="21432" windowHeight="8616" tabRatio="812" firstSheet="1" activeTab="2"/>
  </bookViews>
  <sheets>
    <sheet name="Титульник ФГОС+" sheetId="8" r:id="rId1"/>
    <sheet name="КУГ" sheetId="9" r:id="rId2"/>
    <sheet name="План уч.процесса ФГОС ЖИВ +" sheetId="16" r:id="rId3"/>
    <sheet name="мат. база+" sheetId="6" r:id="rId4"/>
    <sheet name="КУГ с утверждением" sheetId="11" r:id="rId5"/>
    <sheet name="Пояснительная записка" sheetId="17" r:id="rId6"/>
  </sheets>
  <calcPr calcId="162913"/>
</workbook>
</file>

<file path=xl/calcChain.xml><?xml version="1.0" encoding="utf-8"?>
<calcChain xmlns="http://schemas.openxmlformats.org/spreadsheetml/2006/main">
  <c r="E66" i="16" l="1"/>
  <c r="F66" i="16"/>
  <c r="I66" i="16"/>
  <c r="J66" i="16"/>
  <c r="K66" i="16"/>
  <c r="L66" i="16"/>
  <c r="M66" i="16"/>
  <c r="N66" i="16"/>
  <c r="O66" i="16"/>
  <c r="P66" i="16"/>
  <c r="D66" i="16"/>
  <c r="E62" i="16"/>
  <c r="D62" i="16"/>
  <c r="Q47" i="16" l="1"/>
  <c r="D47" i="16"/>
  <c r="Q48" i="16"/>
  <c r="F65" i="16" l="1"/>
  <c r="F64" i="16"/>
  <c r="P58" i="16" l="1"/>
  <c r="F58" i="16"/>
  <c r="F56" i="16"/>
  <c r="H73" i="16" l="1"/>
  <c r="H74" i="16"/>
  <c r="H72" i="16"/>
  <c r="O37" i="16"/>
  <c r="P37" i="16"/>
  <c r="Q12" i="16"/>
  <c r="Q13" i="16"/>
  <c r="Q14" i="16"/>
  <c r="Q15" i="16"/>
  <c r="Q16" i="16"/>
  <c r="Q17" i="16"/>
  <c r="Q18" i="16"/>
  <c r="Q19" i="16"/>
  <c r="Q20" i="16"/>
  <c r="Q21" i="16"/>
  <c r="Q23" i="16"/>
  <c r="Q24" i="16"/>
  <c r="Q25" i="16"/>
  <c r="Q26" i="16"/>
  <c r="Q27" i="16"/>
  <c r="Q28" i="16"/>
  <c r="Q31" i="16"/>
  <c r="Q32" i="16"/>
  <c r="Q33" i="16"/>
  <c r="Q34" i="16"/>
  <c r="Q35" i="16"/>
  <c r="Q38" i="16"/>
  <c r="Q39" i="16"/>
  <c r="Q40" i="16"/>
  <c r="Q41" i="16"/>
  <c r="Q42" i="16"/>
  <c r="Q43" i="16"/>
  <c r="Q46" i="16"/>
  <c r="Q49" i="16"/>
  <c r="Q51" i="16"/>
  <c r="Q52" i="16"/>
  <c r="Q53" i="16"/>
  <c r="Q54" i="16"/>
  <c r="Q64" i="16"/>
  <c r="Q65" i="16"/>
  <c r="Q55" i="16"/>
  <c r="Q58" i="16"/>
  <c r="Q69" i="16"/>
  <c r="Q70" i="16"/>
  <c r="Q71" i="16"/>
  <c r="R37" i="16" l="1"/>
  <c r="E37" i="16"/>
  <c r="F37" i="16"/>
  <c r="G37" i="16"/>
  <c r="I63" i="16" l="1"/>
  <c r="J63" i="16"/>
  <c r="K63" i="16"/>
  <c r="L63" i="16"/>
  <c r="M63" i="16"/>
  <c r="N63" i="16"/>
  <c r="O63" i="16"/>
  <c r="P63" i="16"/>
  <c r="F63" i="16"/>
  <c r="D43" i="16"/>
  <c r="E22" i="16"/>
  <c r="F22" i="16"/>
  <c r="Q63" i="16" l="1"/>
  <c r="L22" i="16"/>
  <c r="Q74" i="16" l="1"/>
  <c r="Q73" i="16"/>
  <c r="Q72" i="16"/>
  <c r="H69" i="16"/>
  <c r="H70" i="16"/>
  <c r="H50" i="16"/>
  <c r="H45" i="16"/>
  <c r="H44" i="16" l="1"/>
  <c r="H36" i="16" s="1"/>
  <c r="H29" i="16" s="1"/>
  <c r="H57" i="16" s="1"/>
  <c r="H62" i="16" s="1"/>
  <c r="H66" i="16" s="1"/>
  <c r="F21" i="16"/>
  <c r="D21" i="16" s="1"/>
  <c r="F20" i="16"/>
  <c r="F19" i="16"/>
  <c r="F18" i="16"/>
  <c r="F17" i="16"/>
  <c r="F16" i="16"/>
  <c r="F15" i="16"/>
  <c r="F14" i="16"/>
  <c r="F13" i="16"/>
  <c r="F12" i="16"/>
  <c r="D12" i="16" s="1"/>
  <c r="E11" i="16"/>
  <c r="G11" i="16"/>
  <c r="I11" i="16"/>
  <c r="J11" i="16"/>
  <c r="K11" i="16"/>
  <c r="L11" i="16"/>
  <c r="Q11" i="16" l="1"/>
  <c r="F11" i="16"/>
  <c r="F10" i="16" s="1"/>
  <c r="D52" i="16"/>
  <c r="D51" i="16"/>
  <c r="P50" i="16"/>
  <c r="O50" i="16"/>
  <c r="N50" i="16"/>
  <c r="M50" i="16"/>
  <c r="L50" i="16"/>
  <c r="K50" i="16"/>
  <c r="G50" i="16"/>
  <c r="F50" i="16"/>
  <c r="E50" i="16"/>
  <c r="D46" i="16"/>
  <c r="P45" i="16"/>
  <c r="O45" i="16"/>
  <c r="N45" i="16"/>
  <c r="M45" i="16"/>
  <c r="L45" i="16"/>
  <c r="K45" i="16"/>
  <c r="J45" i="16"/>
  <c r="J44" i="16" s="1"/>
  <c r="I45" i="16"/>
  <c r="G45" i="16"/>
  <c r="G44" i="16" s="1"/>
  <c r="F45" i="16"/>
  <c r="E45" i="16"/>
  <c r="D45" i="16"/>
  <c r="D42" i="16"/>
  <c r="D41" i="16"/>
  <c r="D40" i="16"/>
  <c r="D39" i="16"/>
  <c r="D38" i="16"/>
  <c r="N37" i="16"/>
  <c r="M37" i="16"/>
  <c r="L37" i="16"/>
  <c r="K37" i="16"/>
  <c r="J37" i="16"/>
  <c r="I37" i="16"/>
  <c r="D35" i="16"/>
  <c r="D34" i="16"/>
  <c r="D33" i="16"/>
  <c r="D32" i="16"/>
  <c r="D31" i="16"/>
  <c r="P30" i="16"/>
  <c r="O30" i="16"/>
  <c r="N30" i="16"/>
  <c r="M30" i="16"/>
  <c r="K30" i="16"/>
  <c r="G30" i="16"/>
  <c r="F30" i="16"/>
  <c r="E30" i="16"/>
  <c r="D28" i="16"/>
  <c r="D27" i="16"/>
  <c r="D26" i="16"/>
  <c r="D25" i="16"/>
  <c r="D24" i="16"/>
  <c r="D23" i="16"/>
  <c r="P22" i="16"/>
  <c r="P10" i="16" s="1"/>
  <c r="O22" i="16"/>
  <c r="O10" i="16" s="1"/>
  <c r="N22" i="16"/>
  <c r="N10" i="16" s="1"/>
  <c r="M22" i="16"/>
  <c r="M10" i="16" s="1"/>
  <c r="L10" i="16"/>
  <c r="K22" i="16"/>
  <c r="K10" i="16" s="1"/>
  <c r="J22" i="16"/>
  <c r="J10" i="16" s="1"/>
  <c r="I22" i="16"/>
  <c r="G22" i="16"/>
  <c r="G10" i="16" s="1"/>
  <c r="E10" i="16"/>
  <c r="D20" i="16"/>
  <c r="D19" i="16"/>
  <c r="D18" i="16"/>
  <c r="D17" i="16"/>
  <c r="D16" i="16"/>
  <c r="D15" i="16"/>
  <c r="D14" i="16"/>
  <c r="D13" i="16"/>
  <c r="F32" i="9"/>
  <c r="L68" i="16" l="1"/>
  <c r="P68" i="16"/>
  <c r="J68" i="16"/>
  <c r="N68" i="16"/>
  <c r="Q30" i="16"/>
  <c r="M68" i="16"/>
  <c r="K68" i="16"/>
  <c r="O68" i="16"/>
  <c r="I44" i="16"/>
  <c r="I36" i="16" s="1"/>
  <c r="Q45" i="16"/>
  <c r="Q50" i="16"/>
  <c r="Q37" i="16"/>
  <c r="I10" i="16"/>
  <c r="Q22" i="16"/>
  <c r="D37" i="16"/>
  <c r="D22" i="16"/>
  <c r="N44" i="16"/>
  <c r="J36" i="16"/>
  <c r="J29" i="16" s="1"/>
  <c r="J57" i="16" s="1"/>
  <c r="J62" i="16" s="1"/>
  <c r="N36" i="16"/>
  <c r="N29" i="16" s="1"/>
  <c r="N57" i="16" s="1"/>
  <c r="N62" i="16" s="1"/>
  <c r="P44" i="16"/>
  <c r="M44" i="16"/>
  <c r="M36" i="16" s="1"/>
  <c r="M29" i="16" s="1"/>
  <c r="M57" i="16" s="1"/>
  <c r="M62" i="16" s="1"/>
  <c r="D50" i="16"/>
  <c r="D44" i="16" s="1"/>
  <c r="G36" i="16"/>
  <c r="G29" i="16" s="1"/>
  <c r="G57" i="16" s="1"/>
  <c r="G62" i="16" s="1"/>
  <c r="G66" i="16" s="1"/>
  <c r="E44" i="16"/>
  <c r="E36" i="16" s="1"/>
  <c r="E29" i="16" s="1"/>
  <c r="E57" i="16" s="1"/>
  <c r="D30" i="16"/>
  <c r="L44" i="16"/>
  <c r="L36" i="16" s="1"/>
  <c r="L29" i="16" s="1"/>
  <c r="L57" i="16" s="1"/>
  <c r="L62" i="16" s="1"/>
  <c r="F44" i="16"/>
  <c r="F36" i="16" s="1"/>
  <c r="F29" i="16" s="1"/>
  <c r="F57" i="16" s="1"/>
  <c r="F62" i="16" s="1"/>
  <c r="K44" i="16"/>
  <c r="K36" i="16" s="1"/>
  <c r="K29" i="16" s="1"/>
  <c r="K57" i="16" s="1"/>
  <c r="K62" i="16" s="1"/>
  <c r="O44" i="16"/>
  <c r="O36" i="16" s="1"/>
  <c r="O29" i="16" s="1"/>
  <c r="O57" i="16" s="1"/>
  <c r="O62" i="16" s="1"/>
  <c r="D11" i="16"/>
  <c r="Q10" i="16" l="1"/>
  <c r="I68" i="16"/>
  <c r="H68" i="16" s="1"/>
  <c r="I29" i="16"/>
  <c r="I57" i="16" s="1"/>
  <c r="I62" i="16" s="1"/>
  <c r="P36" i="16"/>
  <c r="Q36" i="16" s="1"/>
  <c r="Q44" i="16"/>
  <c r="D36" i="16"/>
  <c r="D29" i="16" s="1"/>
  <c r="D10" i="16"/>
  <c r="Q68" i="16" l="1"/>
  <c r="P29" i="16"/>
  <c r="P57" i="16" s="1"/>
  <c r="P62" i="16" s="1"/>
  <c r="D57" i="16"/>
  <c r="Q57" i="16" l="1"/>
  <c r="Q29" i="16"/>
</calcChain>
</file>

<file path=xl/sharedStrings.xml><?xml version="1.0" encoding="utf-8"?>
<sst xmlns="http://schemas.openxmlformats.org/spreadsheetml/2006/main" count="625" uniqueCount="350">
  <si>
    <t>Утверждаю:</t>
  </si>
  <si>
    <t>Нормативный срок обучения:</t>
  </si>
  <si>
    <t>УЧЕБНЫЙ ПЛАН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</si>
  <si>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</si>
  <si>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</si>
  <si>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</si>
  <si>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</si>
  <si>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</si>
  <si>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</si>
  <si>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</si>
  <si>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01.09 - 07.09</t>
  </si>
  <si>
    <t>08.09 - 14.09</t>
  </si>
  <si>
    <t>15.09 - 21.09</t>
  </si>
  <si>
    <t>22.09 - 28.09</t>
  </si>
  <si>
    <t>29.09 - 05.10</t>
  </si>
  <si>
    <t>06.10 - 12.10</t>
  </si>
  <si>
    <t>13.10 - 19.10</t>
  </si>
  <si>
    <t>20.10 - 26.10</t>
  </si>
  <si>
    <t>27.10 - 02.11</t>
  </si>
  <si>
    <t>03.11 - 09.11</t>
  </si>
  <si>
    <t>10.11 - 16.11</t>
  </si>
  <si>
    <t>17.11 - 23.11</t>
  </si>
  <si>
    <t>24.11 - 30.11</t>
  </si>
  <si>
    <t>01.12 - 07.12</t>
  </si>
  <si>
    <t>08.12 - 14.12</t>
  </si>
  <si>
    <t>15.12 - 21.12</t>
  </si>
  <si>
    <t>22.12 - 28.12</t>
  </si>
  <si>
    <t>29.12 - 04.01</t>
  </si>
  <si>
    <t>05.01 - 11.01</t>
  </si>
  <si>
    <t>12.01 - 18.01</t>
  </si>
  <si>
    <t>19.01 - 25.01</t>
  </si>
  <si>
    <t>26.01 - 01.02</t>
  </si>
  <si>
    <t>02.02 - 08.02</t>
  </si>
  <si>
    <t>09.02 - 15.02</t>
  </si>
  <si>
    <t>16.02 - 22.02</t>
  </si>
  <si>
    <t>23.02 - 01.03</t>
  </si>
  <si>
    <t>02.03 - 08.03</t>
  </si>
  <si>
    <t>09.03 - 15.03</t>
  </si>
  <si>
    <t>16.03 - 22.03</t>
  </si>
  <si>
    <t>23.03 - 29.03</t>
  </si>
  <si>
    <t>30.03 - 05.04</t>
  </si>
  <si>
    <t>Март</t>
  </si>
  <si>
    <t>06.04 - 12.04</t>
  </si>
  <si>
    <t>13.04 - 19.04</t>
  </si>
  <si>
    <t>20.04 - 26.04</t>
  </si>
  <si>
    <t>27.04 - 03.05</t>
  </si>
  <si>
    <t>Апрель</t>
  </si>
  <si>
    <t>04.05 - 10.05</t>
  </si>
  <si>
    <t>11.05 - 17.05</t>
  </si>
  <si>
    <t>18.05 - 24.05</t>
  </si>
  <si>
    <t>25.05 - 31.05</t>
  </si>
  <si>
    <t>01.06 - 07.06</t>
  </si>
  <si>
    <t>08.06 - 14.06</t>
  </si>
  <si>
    <t>15.06 - 21.06</t>
  </si>
  <si>
    <t>22.06 - 28.06</t>
  </si>
  <si>
    <t>29.06 - 05.07</t>
  </si>
  <si>
    <t>Май</t>
  </si>
  <si>
    <t>Июнь</t>
  </si>
  <si>
    <t>06.07 - 12.07</t>
  </si>
  <si>
    <t>13.07 - 19.07</t>
  </si>
  <si>
    <t>20.07 - 26.07</t>
  </si>
  <si>
    <t>27.07 - 02.08</t>
  </si>
  <si>
    <t>Июль</t>
  </si>
  <si>
    <t>03.08 - 09.08</t>
  </si>
  <si>
    <t>10.08 - 16.08</t>
  </si>
  <si>
    <t>17.08 - 23.08</t>
  </si>
  <si>
    <t>24.08 - 31.08</t>
  </si>
  <si>
    <t>Август</t>
  </si>
  <si>
    <t>Теоретическое обучение</t>
  </si>
  <si>
    <t>Производственная практика</t>
  </si>
  <si>
    <t>Обозначения</t>
  </si>
  <si>
    <t>О</t>
  </si>
  <si>
    <t>Х</t>
  </si>
  <si>
    <t>:</t>
  </si>
  <si>
    <t>Д</t>
  </si>
  <si>
    <t>///</t>
  </si>
  <si>
    <t>Промежуточная аттестация</t>
  </si>
  <si>
    <t>=</t>
  </si>
  <si>
    <t>Каникулы</t>
  </si>
  <si>
    <t>ОГСЭ.00</t>
  </si>
  <si>
    <t>экзаменов</t>
  </si>
  <si>
    <t>зачетов</t>
  </si>
  <si>
    <t>ОД.00</t>
  </si>
  <si>
    <t>Литература</t>
  </si>
  <si>
    <t xml:space="preserve">История  </t>
  </si>
  <si>
    <t>История мировой культуры</t>
  </si>
  <si>
    <t>География</t>
  </si>
  <si>
    <t>Иностранный язык</t>
  </si>
  <si>
    <t>Физическая культура</t>
  </si>
  <si>
    <t>Общепрофессиональные дисциплины</t>
  </si>
  <si>
    <t>Рисунок</t>
  </si>
  <si>
    <t>Живопись</t>
  </si>
  <si>
    <t>Техника и технология живописи</t>
  </si>
  <si>
    <t>Цветоведение</t>
  </si>
  <si>
    <t>Пластическая анатомия</t>
  </si>
  <si>
    <t>Безопасность жизнедеятельности</t>
  </si>
  <si>
    <t>Психология общения</t>
  </si>
  <si>
    <t>Всего</t>
  </si>
  <si>
    <t xml:space="preserve">3. План учебного процесса </t>
  </si>
  <si>
    <t xml:space="preserve"> Индекс</t>
  </si>
  <si>
    <t>Учебная нагрузка обучающихся (час.)</t>
  </si>
  <si>
    <t>Распределение обязательной нагрузки по курсам и семестрам  (час. в семестр)</t>
  </si>
  <si>
    <t>I курс</t>
  </si>
  <si>
    <t>II курс</t>
  </si>
  <si>
    <t>III курс</t>
  </si>
  <si>
    <t>всего занятий</t>
  </si>
  <si>
    <t>1 семестр</t>
  </si>
  <si>
    <t>3 семестр</t>
  </si>
  <si>
    <t>5 семестр</t>
  </si>
  <si>
    <t>Русский язык</t>
  </si>
  <si>
    <t>ОП.00</t>
  </si>
  <si>
    <t>П.00</t>
  </si>
  <si>
    <t>ПМ.00</t>
  </si>
  <si>
    <t>Профессиональные модули</t>
  </si>
  <si>
    <t>УП.01</t>
  </si>
  <si>
    <t>ПП.01</t>
  </si>
  <si>
    <t>ПМ.02</t>
  </si>
  <si>
    <t>УП.02</t>
  </si>
  <si>
    <t>ПП.02</t>
  </si>
  <si>
    <t>дисциплин и МДК</t>
  </si>
  <si>
    <t>учебной практики</t>
  </si>
  <si>
    <t>дифф. зачетов</t>
  </si>
  <si>
    <t>IV курс</t>
  </si>
  <si>
    <t>Естествознание</t>
  </si>
  <si>
    <t>Основы безопасности жизнедеятельности</t>
  </si>
  <si>
    <t>История искусств</t>
  </si>
  <si>
    <t>Черчение и перспектива</t>
  </si>
  <si>
    <t>Информационные технологии</t>
  </si>
  <si>
    <t>Основы философии</t>
  </si>
  <si>
    <t>Педагогическая деятельность</t>
  </si>
  <si>
    <t>Педагогические основы преподавания творческих дисциплин</t>
  </si>
  <si>
    <t>Учебно-методическое обеспечение учебного процесса</t>
  </si>
  <si>
    <t>ПДП.00</t>
  </si>
  <si>
    <t>ГИА.00</t>
  </si>
  <si>
    <t>Государственный экзамен</t>
  </si>
  <si>
    <t>Защита выпускной квалификационной работы</t>
  </si>
  <si>
    <t>Подготовка выпускной квалификационной работы</t>
  </si>
  <si>
    <t>Производственная практика (преддипломная)</t>
  </si>
  <si>
    <t>Производственная практика (по профилю специальности)</t>
  </si>
  <si>
    <t>Учебная практика</t>
  </si>
  <si>
    <t>16 недель</t>
  </si>
  <si>
    <t xml:space="preserve">производ. практики </t>
  </si>
  <si>
    <t>Кабинеты:</t>
  </si>
  <si>
    <t>Мастерские:</t>
  </si>
  <si>
    <t>Рисунка</t>
  </si>
  <si>
    <t>Живописи</t>
  </si>
  <si>
    <t>Спортивный комплекс:</t>
  </si>
  <si>
    <t>Залы:</t>
  </si>
  <si>
    <t>Фонды:</t>
  </si>
  <si>
    <t>Форма обучения: очная</t>
  </si>
  <si>
    <r>
      <t>"____" _____________ 20</t>
    </r>
    <r>
      <rPr>
        <u/>
        <sz val="12"/>
        <color indexed="8"/>
        <rFont val="Times New Roman"/>
        <family val="1"/>
        <charset val="204"/>
      </rPr>
      <t xml:space="preserve">              </t>
    </r>
    <r>
      <rPr>
        <sz val="12"/>
        <color indexed="8"/>
        <rFont val="Times New Roman"/>
        <family val="1"/>
        <charset val="204"/>
      </rPr>
      <t xml:space="preserve">  г.</t>
    </r>
  </si>
  <si>
    <t>_______________________________Б.В.Маклашин</t>
  </si>
  <si>
    <t>Обучение по дисциплинам и междисциплинарным курсам</t>
  </si>
  <si>
    <t>П</t>
  </si>
  <si>
    <t>уп</t>
  </si>
  <si>
    <t>ГЭ</t>
  </si>
  <si>
    <t>Производственная практика (педагогическая)</t>
  </si>
  <si>
    <t>I</t>
  </si>
  <si>
    <t>II</t>
  </si>
  <si>
    <t>III</t>
  </si>
  <si>
    <t>IV</t>
  </si>
  <si>
    <t>Практики</t>
  </si>
  <si>
    <t>2. Сводные данные по бюджету времени (в неделях)</t>
  </si>
  <si>
    <t>Преддипломная практика</t>
  </si>
  <si>
    <r>
      <t xml:space="preserve">на базе основного общего образования </t>
    </r>
    <r>
      <rPr>
        <b/>
        <sz val="10"/>
        <color indexed="8"/>
        <rFont val="Times New Roman"/>
        <family val="1"/>
        <charset val="204"/>
      </rPr>
      <t>3 года 10 месяцев</t>
    </r>
  </si>
  <si>
    <t>_________________Б.В.Маклашин</t>
  </si>
  <si>
    <r>
      <t>"____" __________ 20</t>
    </r>
    <r>
      <rPr>
        <u/>
        <sz val="10"/>
        <color indexed="8"/>
        <rFont val="Times New Roman"/>
        <family val="1"/>
        <charset val="204"/>
      </rPr>
      <t xml:space="preserve">              </t>
    </r>
    <r>
      <rPr>
        <sz val="10"/>
        <color indexed="8"/>
        <rFont val="Times New Roman"/>
        <family val="1"/>
        <charset val="204"/>
      </rPr>
      <t xml:space="preserve">  г.</t>
    </r>
  </si>
  <si>
    <t>ДЗ</t>
  </si>
  <si>
    <t>4. Перечень кабинетов, мастерских и других помещений</t>
  </si>
  <si>
    <t>Государственная итоговая аттестация</t>
  </si>
  <si>
    <r>
      <rPr>
        <sz val="10"/>
        <color indexed="8"/>
        <rFont val="Calibri"/>
        <family val="2"/>
        <charset val="204"/>
      </rPr>
      <t>‒</t>
    </r>
    <r>
      <rPr>
        <sz val="11"/>
        <color indexed="8"/>
        <rFont val="Times New Roman"/>
        <family val="1"/>
        <charset val="204"/>
      </rPr>
      <t>,Э</t>
    </r>
  </si>
  <si>
    <t>‒,ДЗ</t>
  </si>
  <si>
    <t>‒,Э</t>
  </si>
  <si>
    <t>‒,‒,‒,Э</t>
  </si>
  <si>
    <t>З,‒,З,Э</t>
  </si>
  <si>
    <t>‒,‒,‒,ДЗ</t>
  </si>
  <si>
    <t>Информационных технологий с выходом в сеть Интернет</t>
  </si>
  <si>
    <t>Библиотека с читальным залом и выходом в сеть Интернет</t>
  </si>
  <si>
    <t>Директор ГБПОУ Республики Марий Эл "Йошкар-Олинское художественное училище"</t>
  </si>
  <si>
    <t>24 недели       (20 н.-теор., 4 н.-практ.)</t>
  </si>
  <si>
    <t>‒,З,‒,ДЗ</t>
  </si>
  <si>
    <r>
      <t xml:space="preserve">1 </t>
    </r>
    <r>
      <rPr>
        <b/>
        <sz val="10"/>
        <color indexed="8"/>
        <rFont val="Calibri"/>
        <family val="2"/>
        <charset val="204"/>
      </rPr>
      <t>⁄</t>
    </r>
    <r>
      <rPr>
        <b/>
        <sz val="10"/>
        <color indexed="8"/>
        <rFont val="Times New Roman"/>
        <family val="1"/>
        <charset val="204"/>
      </rPr>
      <t xml:space="preserve"> 7 </t>
    </r>
    <r>
      <rPr>
        <b/>
        <sz val="10"/>
        <color indexed="8"/>
        <rFont val="Calibri"/>
        <family val="2"/>
        <charset val="204"/>
      </rPr>
      <t>⁄</t>
    </r>
    <r>
      <rPr>
        <b/>
        <sz val="10"/>
        <color indexed="8"/>
        <rFont val="Times New Roman"/>
        <family val="1"/>
        <charset val="204"/>
      </rPr>
      <t xml:space="preserve"> 3</t>
    </r>
  </si>
  <si>
    <t>З,З,З,ДЗ</t>
  </si>
  <si>
    <t xml:space="preserve">Государственного бюджетного профессионального образовательного учреждения </t>
  </si>
  <si>
    <t>Республики Марий Эл "Йошкар-Олинское художественное училище"</t>
  </si>
  <si>
    <t>2                семестр</t>
  </si>
  <si>
    <t>4                   семестр</t>
  </si>
  <si>
    <t>6                            семестр</t>
  </si>
  <si>
    <t>7                    семестр</t>
  </si>
  <si>
    <t>8                 семестр</t>
  </si>
  <si>
    <t>Русского языка и литературы</t>
  </si>
  <si>
    <t>Черчения и перспективы</t>
  </si>
  <si>
    <t>Гуманитарных дисциплин</t>
  </si>
  <si>
    <t>Истории искусств и мировой культуры</t>
  </si>
  <si>
    <t>Иностранного языка</t>
  </si>
  <si>
    <t>Цветоведения</t>
  </si>
  <si>
    <t>Пластической анатомии</t>
  </si>
  <si>
    <t>Выставочный</t>
  </si>
  <si>
    <t>Актовый</t>
  </si>
  <si>
    <t>Натюрмортный</t>
  </si>
  <si>
    <t>Методический</t>
  </si>
  <si>
    <t>Государственного бюджетного профессионального образовательного учреждения Республики Марий Эл "Йошкар-Олинское художественное училище "</t>
  </si>
  <si>
    <t>преддипл. практика</t>
  </si>
  <si>
    <t>Истории, географии, обществознания</t>
  </si>
  <si>
    <t>ОД.01</t>
  </si>
  <si>
    <t>ОД.02</t>
  </si>
  <si>
    <t>Э,Э,Э,Э,Э,Э,ДЗ,Э</t>
  </si>
  <si>
    <t xml:space="preserve">программы подготовки специалистов среднего звена </t>
  </si>
  <si>
    <t>Квалификация: художник-живописец, преподаватель</t>
  </si>
  <si>
    <t>по программе углубленной подготовки</t>
  </si>
  <si>
    <t>на базе основного общего образования</t>
  </si>
  <si>
    <t>Нормативный срок обучения: 3 года 10 месяцев</t>
  </si>
  <si>
    <t>Общеобразовательный учебный цикл</t>
  </si>
  <si>
    <t>Профильные учебные дисциплины</t>
  </si>
  <si>
    <t>Обществознание</t>
  </si>
  <si>
    <t>Формы промежуточной аттестации</t>
  </si>
  <si>
    <t xml:space="preserve"> Максимальная</t>
  </si>
  <si>
    <t>Естествознания</t>
  </si>
  <si>
    <t>Вид: Станковая живопись</t>
  </si>
  <si>
    <r>
      <t xml:space="preserve">по специальности </t>
    </r>
    <r>
      <rPr>
        <b/>
        <sz val="12"/>
        <color indexed="8"/>
        <rFont val="Times New Roman"/>
        <family val="1"/>
        <charset val="204"/>
      </rPr>
      <t>54.02.05 Живопись (по видам)</t>
    </r>
  </si>
  <si>
    <t>Наименование учебных циклов, разделов, модулей</t>
  </si>
  <si>
    <t xml:space="preserve">в т.ч. практ. занятий </t>
  </si>
  <si>
    <t>24 недели       (19 н.-теор., 5 н.-практ.)</t>
  </si>
  <si>
    <t>14 недель       (6 н.-теор., 8 н.-практ.)</t>
  </si>
  <si>
    <t>Учебные дисциплины</t>
  </si>
  <si>
    <t>ОД.01.01.</t>
  </si>
  <si>
    <t>ОД.01.02.</t>
  </si>
  <si>
    <t>ОД.01.03.</t>
  </si>
  <si>
    <t>ОД.01.04.</t>
  </si>
  <si>
    <t>ОД.01.05.</t>
  </si>
  <si>
    <t>ОД.01.06.</t>
  </si>
  <si>
    <t>ОД.01.07.</t>
  </si>
  <si>
    <t>ОД.01.08.</t>
  </si>
  <si>
    <t>ОД.01.09.</t>
  </si>
  <si>
    <t>ОД.02.01.</t>
  </si>
  <si>
    <t>ОД.02.02.</t>
  </si>
  <si>
    <t>ОД.02.03.</t>
  </si>
  <si>
    <t>ОД.02.04.</t>
  </si>
  <si>
    <t>ОД.02.05.</t>
  </si>
  <si>
    <t>ОД.02.06.</t>
  </si>
  <si>
    <t>Обязательная часть учебных циклов ППССЗ, включая вариативную часть</t>
  </si>
  <si>
    <t>Общий гуманитарный и социально-экономический учебный цикл</t>
  </si>
  <si>
    <t>ОГСЭ.01.</t>
  </si>
  <si>
    <t>ОГСЭ.02.</t>
  </si>
  <si>
    <t>ОГСЭ.03.</t>
  </si>
  <si>
    <t>ОГСЭ.04.</t>
  </si>
  <si>
    <t>ОГСЭ.05.</t>
  </si>
  <si>
    <t>Профессиональный учебный цикл</t>
  </si>
  <si>
    <t>ОП.01.</t>
  </si>
  <si>
    <t>ОП.02.</t>
  </si>
  <si>
    <t>ОП.03.</t>
  </si>
  <si>
    <t>ОП.04.</t>
  </si>
  <si>
    <t>ОП.05.</t>
  </si>
  <si>
    <t>МДК.01.01.</t>
  </si>
  <si>
    <t>Учебная практика (работа с натуры на открытом воздухе (пленэр)</t>
  </si>
  <si>
    <t>МДК.02.01.</t>
  </si>
  <si>
    <t>МДК.02.02.</t>
  </si>
  <si>
    <t>Учебная практика (изучение памятников искусства в других городах)</t>
  </si>
  <si>
    <t xml:space="preserve">Образовательный уровень СПО  углублённая подготовка </t>
  </si>
  <si>
    <t>Приказ об утверждении ФГОС                   от 13 августа 2014 г. № 995</t>
  </si>
  <si>
    <t>Обучение по учебным циклам</t>
  </si>
  <si>
    <t>Приказ об утверждении ФГОС от 13 августа 2014 г. № 995</t>
  </si>
  <si>
    <t>Директор ГБПОУ РМЭ                                                    "Йошкар-Олинское художественное училище"</t>
  </si>
  <si>
    <t xml:space="preserve">
Председатель                                                                               МРО ВТОО "Союза художников России"
______________ / Е.Г.Яранов 
"____" __________ 20_____ г.
</t>
  </si>
  <si>
    <t>Согласовано:</t>
  </si>
  <si>
    <t>X</t>
  </si>
  <si>
    <t>ОД.01.10</t>
  </si>
  <si>
    <t>Астрономия</t>
  </si>
  <si>
    <r>
      <rPr>
        <sz val="10"/>
        <color indexed="8"/>
        <rFont val="Calibri"/>
        <family val="2"/>
        <charset val="204"/>
      </rPr>
      <t>‒,‒,‒,</t>
    </r>
    <r>
      <rPr>
        <sz val="10"/>
        <color indexed="8"/>
        <rFont val="Times New Roman"/>
        <family val="1"/>
        <charset val="204"/>
      </rPr>
      <t>ДЗ</t>
    </r>
  </si>
  <si>
    <r>
      <t xml:space="preserve">3 </t>
    </r>
    <r>
      <rPr>
        <b/>
        <sz val="10"/>
        <color indexed="8"/>
        <rFont val="Calibri"/>
        <family val="2"/>
        <charset val="204"/>
      </rPr>
      <t>⁄</t>
    </r>
    <r>
      <rPr>
        <b/>
        <sz val="10"/>
        <color indexed="8"/>
        <rFont val="Times New Roman"/>
        <family val="1"/>
        <charset val="204"/>
      </rPr>
      <t xml:space="preserve"> 5 </t>
    </r>
    <r>
      <rPr>
        <b/>
        <sz val="10"/>
        <color indexed="8"/>
        <rFont val="Calibri"/>
        <family val="2"/>
        <charset val="204"/>
      </rPr>
      <t>⁄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―</t>
    </r>
  </si>
  <si>
    <t>ДЗ,ДЗ,ДЗ</t>
  </si>
  <si>
    <t xml:space="preserve"> </t>
  </si>
  <si>
    <t>практическая подготовка</t>
  </si>
  <si>
    <t>практики</t>
  </si>
  <si>
    <t>5. Пояснительная записка</t>
  </si>
  <si>
    <t xml:space="preserve">      Общая продолжительность каникул в учебном году составляет 10 недель, в том числе 2 недели в зимний период.</t>
  </si>
  <si>
    <t xml:space="preserve">      Срок освоения ППССЗ углублённой подготовки 3 года 10 месяцев, составляет 199 недель, в том числе:                                                                                                                                                     общеобразовательный учебный цикл - 39 недель,                                                                                                                                                                                                                                                                                       обучение по учебным циклам - 90 недель;                                                                                                                                                                                                                                                                                                                     учебная практика - 6 недель;                                                                                                                                                                                                                                                                                                                    производственная практика (по профилю специальности) - 12 недель                                                                                                                                                                                                                                                                                                                   производственная практика (преддипломная) - 3 недели;                                                                                                                                                                                                                                                                                                                  промежуточная аттестация - 8 недель;                                                                                                                                                                                                                                                                                                                                                                                                                                        государственная итоговая аттестация - 9 нед.                                                                                                                                                                                                                                                                                                                                                         каникулы - 32 недели.</t>
  </si>
  <si>
    <t>Код и наименование дисциплины</t>
  </si>
  <si>
    <t>Объем часов</t>
  </si>
  <si>
    <t>ОП.01. Рисунок</t>
  </si>
  <si>
    <t>ОП.02. Живопись</t>
  </si>
  <si>
    <t>ОП.05. Техника и технология живописи</t>
  </si>
  <si>
    <t>аудиторной учебной нагрузки</t>
  </si>
  <si>
    <t>внеаудиторной учебной нагрузки</t>
  </si>
  <si>
    <t>Внеаудиторная  учебная нагрузка</t>
  </si>
  <si>
    <t>Аудиторная учебная нагрузка</t>
  </si>
  <si>
    <t>Разработчик</t>
  </si>
  <si>
    <t>заместитель директора по учебной работе</t>
  </si>
  <si>
    <t>ГБПОУ Республики Марий Эл "Йошкар-Олинское художественное училище"</t>
  </si>
  <si>
    <t>______________</t>
  </si>
  <si>
    <t>Бабушкина Н.М.</t>
  </si>
  <si>
    <t xml:space="preserve">      Оценка качества освоения ППССЗ  включает текущий контроль успеваемости, промежуточную и государственную итоговую аттестацию обучающихся. Завершающие формы контроля установлены по всем дисциплинам и профессиональным модулям. Количество экзаменов в учебном году не превышает 8, количество зачетов - 10 (без учета физической культуры). </t>
  </si>
  <si>
    <t xml:space="preserve">      Оценка качества подготовки обучающихся и выпускников осуществляется в двух основных направлениях: оценка уровня освоения дисциплин, оценка компетенций обучающихся. Для юношей предусматривается оценка результатов освоения основ военной службы.
</t>
  </si>
  <si>
    <t xml:space="preserve">       Конкретные формы и процедуры текущего контроля успеваемости, промежуточной аттестации по каждой дисциплине и профессиональному модулю разрабатываются преподавателями самостоятельно, рассматриваются предметно-цикловой комиссией и утверждаются заместителем директора. </t>
  </si>
  <si>
    <r>
      <t>Математик</t>
    </r>
    <r>
      <rPr>
        <sz val="12"/>
        <rFont val="Times New Roman"/>
        <family val="1"/>
        <charset val="204"/>
      </rPr>
      <t>и и информатики</t>
    </r>
  </si>
  <si>
    <t>1. Календарный учебный график</t>
  </si>
  <si>
    <t>Календарный учебный график</t>
  </si>
  <si>
    <r>
      <t xml:space="preserve">― </t>
    </r>
    <r>
      <rPr>
        <b/>
        <sz val="10"/>
        <color indexed="8"/>
        <rFont val="Times New Roman"/>
        <family val="1"/>
        <charset val="204"/>
      </rPr>
      <t>⁄ 4⁄ 1</t>
    </r>
  </si>
  <si>
    <t xml:space="preserve">     1. Добавлено время на освоение дисциплин:</t>
  </si>
  <si>
    <t xml:space="preserve">     2. Введены дополнительные дисциплины:</t>
  </si>
  <si>
    <t>Математика и информатика</t>
  </si>
  <si>
    <t>ОП.06.</t>
  </si>
  <si>
    <t>Дополнительная работа над завершением 
программного задания</t>
  </si>
  <si>
    <t>ДР.01</t>
  </si>
  <si>
    <t>ДР.02</t>
  </si>
  <si>
    <t>Отечественное искусство XIX -XX в.в.</t>
  </si>
  <si>
    <r>
      <t xml:space="preserve">       Вариативная часть учебных циклов ППССЗ отведена на увеличение объёма времени дисциплин обязательной части: ОП.01. Рисунок, ОП.02. Живопись.  Учитывая специфику деятельности образовательного учреждения и в соответствии с потребностями работодателей объём времени вариативной части использован на введение дополнительных дисциплин ОП.05. Техника и технология живописи, ОП.06. </t>
    </r>
    <r>
      <rPr>
        <sz val="11"/>
        <rFont val="Times New Roman"/>
        <family val="1"/>
        <charset val="204"/>
      </rPr>
      <t>Отечественное искусство XIX - XX вв.</t>
    </r>
  </si>
  <si>
    <t>ОП. 06. Отечественное искусство XIX - XX вв.</t>
  </si>
  <si>
    <t xml:space="preserve">      Дисциплина "Физическая культура"  предусматривает еженедельно 2 часа обязательных аудиторных занятий и 2 часа самостоятельной работы, включая игровые виды подготовки (за счет различных форм внеаудиторных занятий в спортивных клубах, секциях) (п. 7.7. ФГОС СПО).</t>
  </si>
  <si>
    <t xml:space="preserve">     Дисциплина "Безопасность жизнедеятельности" изучается в течение пятого и шестого семестров согласно п. 1 ст. 13 Федеральный закон от 28.03.1998 N 53-ФЗ (ред. от 26.05.2021) "О воинской обязанности и военной службе" (с изм. и доп., вступ. в силу с 01.09.2021).  48 часов отводится на изучение основ военной службы.
       В 6 семестре с юношами проводятся учебные сборы согласно п. 7.10. ФГОС СПО.</t>
  </si>
  <si>
    <t xml:space="preserve">       Консультации для обучающихся предусматриваются из расчета 4 часа на одного обучающегося на каждый учебный год, в том числе в период реализации среднего общего образования для лиц обучающихся на базе основного общего образования. Формы проведения консультаций (групповые, письменные, устные) определяются преподавателями и рассматриваются предметно-цикловой комиссией.</t>
  </si>
  <si>
    <t>ИТОГО</t>
  </si>
  <si>
    <t xml:space="preserve">      Объем времени, отведенный на вариативную часть учебных циклов ППССЗ распределен на освоение дисциплин обязательной части в количестве 900 часов аудиторной учебной нагрузки следующим образом:</t>
  </si>
  <si>
    <t xml:space="preserve">       С учетом примерных программ общеобразовательных дисциплин, рекомендованных Федеральным государственным автономным учреждением «Федеральный институт развития образования» (ФГАУ «ФИРО»)  для реализации основной профессиональной образовательной программы СПО на базе основного общего образования с получением среднего общего образования (Протокол № 3 от 21 июля 2015 г. Регистрационный номер рецензии 371 от 23 июля 2015 г. ФГАУ «ФИРО» в редакции 2018 г. ) преподавателями разработаны рабочие учебные программы учебных дисциплин общеобразовательного учебного цикла. В соответствии с приказом "О внесении изменений в федеральный компонент государственного образовательного стандарта, утвержденным приказом Минобразования России 5 марта 2004 г. N 1089" от 7 июня 2017 г. N 506 введена дисциплина общеобразовательногоучебного цикла ОД.01.10. Астрономия. В рамках дисциплины  ОД.02.03. История искусств предусмотрено выполнение обучающимися индивидуального проекта в течение пятого и шестого семестров.</t>
  </si>
  <si>
    <t>ПА.</t>
  </si>
  <si>
    <t xml:space="preserve">        Начало учебного года для всех курсов обучения с 1 сентября. Продолжительность учебной недели - шестидневная, максимальный объем обязательной аудиторной учебной нагрузки обучающихся составляет 36 академических часов в неделю. Продолжительность учебного занятия - 45 минут. Максимальный объем учебной нагрузки обучающегося составляет 54 академических часа в неделю, включая все виды аудиторной и внеаудиторной учебной нагрузки по освоению ППССЗ.</t>
  </si>
  <si>
    <t xml:space="preserve">     Федеральный государственный образовательный стандарт среднего  общего образования реализуется в пределах ППССЗ с учетом профиля получаемого профессионального образования. Среднее общее образование реализуется в пределах ППССЗ,  в соответствии с  Законом РФ «Об образовании в Российской Федерации» от 29.12.2012 г. №273 - ФЗ.</t>
  </si>
  <si>
    <t xml:space="preserve">         Настоящий учебный план программы подготовки специалистов среднего звена  (далее – ППССЗ) Государственного бюджетного профессионального образовательного учреждения Республики Марий Эл "Йошкар-Олинское художественное училище" (далее - училище) разработан на основе Федерального государственного образовательного стандарта среднего профессионального образованияпо специальности 54.02.05 Живопись (по видам), утвержденного приказом Министерства образования и науки Российской Федерации № 995 от 13 августа 2014 г., зарегистрированного Министерством юстиции Российской Федерации (далее ФГОС СПО); Приказа Министерства образования и науки РФ от 14 июня 2013 г. N 464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образования".</t>
  </si>
  <si>
    <t xml:space="preserve">       Планирование, организация и проведение всех видов практик обеспечивается в соответствии с Положением о практической подготовке обучающихся (утв. приказом Министерства науки и высшего образования Российской Федерации и Министерства Просвещения Российской Федерации от 5 августа 2020 г. №885/390 (с внесенными изменениями Минобрнауки России и Минпросвещения России от 18 ноября 2020 г №1430/652. Зарегистрирован в Минюсте 23 декабря 2020 г. №61735). Практическая подготовка при реализации учебных дисциплин, междисциплинарных курсов организуется путем проведения практических занятий, а профессиональных модулей - путем проведения учебных практик и производственных практик. Учебная практика и производственная практика проводятся при освоении обучающимися профессиональных компетенций в рамках профессиональных модулей и реализуются концентрированно в несколько периодов в рамках профессиональных модулей. Цели и задачи, программы и формы отчетности определяются предметно-цикловой  комиссией по каждому виду практики. Производственная практика проводится в организациях, направление деятельности которых соответствует профилю подготовки обучающихся. Производственная практика (по профилю специальности) направлена на расширение представлений обучающихся об окружающей действительности, сбор материала для создания произведений живописи, реализуется в форме выездной практики. Данный вид практики реализуется с учетом специфики специальности и природных условий региона в конце четвертого, шестого и восьмого семестров.  Производственная практика (преддипломная) направлена на сбор и систематизацию обучающимися подготовительного материала для воплощения творческого замысла при выполнении выпускной квалификационной работы. Аттестация по итогам производственной практики проводится с учетом (или на основании) результатов, подтвержденных документами соответствующих организаций и отчетных выставок учебно-творческих работ обучающихся.
</t>
  </si>
  <si>
    <t>ПМ.01</t>
  </si>
  <si>
    <r>
      <t>‒,ДЗ,</t>
    </r>
    <r>
      <rPr>
        <sz val="10"/>
        <color indexed="8"/>
        <rFont val="Calibri"/>
        <family val="2"/>
        <charset val="204"/>
      </rPr>
      <t>―</t>
    </r>
    <r>
      <rPr>
        <sz val="10"/>
        <color indexed="8"/>
        <rFont val="Times New Roman"/>
        <family val="1"/>
        <charset val="204"/>
      </rPr>
      <t>,ДЗ,</t>
    </r>
    <r>
      <rPr>
        <sz val="10"/>
        <color indexed="8"/>
        <rFont val="Calibri"/>
        <family val="2"/>
        <charset val="204"/>
      </rPr>
      <t>‒,</t>
    </r>
    <r>
      <rPr>
        <sz val="10"/>
        <color indexed="8"/>
        <rFont val="Times New Roman"/>
        <family val="1"/>
        <charset val="204"/>
      </rPr>
      <t>ДЗ</t>
    </r>
  </si>
  <si>
    <t>Э,Э*,Э,Э*,Э,Э*,Э,Э*</t>
  </si>
  <si>
    <t xml:space="preserve">       Промежуточная аттестация проводится в форме зачетов, дифференцированных зачетов и экзаменов: зачеты и  дифференцированные зачеты – за счет времени, отведенного на учебную дисциплину, междисциплинарный курс,  экзамены – за счет дополнительного времени. Такой формой промежуточной аттестации как экзамен охвачено пять  учебных дисциплин общеобразовательного учебного цикла: экзамены по учебным дисциплинам "Русский язык",  "Математика и информатика", "Литература" проводятся  в письменной форме, по профильной учебной дисциплине "История мировой культуры"  – в устной*форме. Формой промежуточной аттестации по общепрофессиональным дисциплинам ОП.01. Рисунок и ОП.02. Живопись является комплексный экзамен (Э*), который проводится во втором, четвертом, шестом и восьмом семестрах.</t>
  </si>
  <si>
    <r>
      <t xml:space="preserve">2 </t>
    </r>
    <r>
      <rPr>
        <b/>
        <sz val="10"/>
        <color indexed="8"/>
        <rFont val="Calibri"/>
        <family val="2"/>
        <charset val="204"/>
      </rPr>
      <t>⁄</t>
    </r>
    <r>
      <rPr>
        <b/>
        <sz val="10"/>
        <color indexed="8"/>
        <rFont val="Times New Roman"/>
        <family val="1"/>
        <charset val="204"/>
      </rPr>
      <t xml:space="preserve"> 7 </t>
    </r>
    <r>
      <rPr>
        <b/>
        <sz val="10"/>
        <color indexed="8"/>
        <rFont val="Calibri"/>
        <family val="2"/>
        <charset val="204"/>
      </rPr>
      <t>⁄</t>
    </r>
    <r>
      <rPr>
        <b/>
        <sz val="10"/>
        <color indexed="8"/>
        <rFont val="Times New Roman"/>
        <family val="1"/>
        <charset val="204"/>
      </rPr>
      <t xml:space="preserve"> 1</t>
    </r>
  </si>
  <si>
    <r>
      <rPr>
        <b/>
        <sz val="10"/>
        <color indexed="8"/>
        <rFont val="Calibri"/>
        <family val="2"/>
        <charset val="204"/>
      </rPr>
      <t>―</t>
    </r>
    <r>
      <rPr>
        <b/>
        <sz val="10"/>
        <color indexed="8"/>
        <rFont val="Times New Roman"/>
        <family val="1"/>
        <charset val="204"/>
      </rPr>
      <t xml:space="preserve"> ⁄ 4⁄ 12</t>
    </r>
  </si>
  <si>
    <r>
      <rPr>
        <b/>
        <sz val="10"/>
        <color indexed="8"/>
        <rFont val="Calibri"/>
        <family val="2"/>
        <charset val="204"/>
      </rPr>
      <t>―</t>
    </r>
    <r>
      <rPr>
        <b/>
        <sz val="10"/>
        <color indexed="8"/>
        <rFont val="Times New Roman"/>
        <family val="1"/>
        <charset val="204"/>
      </rPr>
      <t xml:space="preserve"> ⁄ 13 ⁄ 21</t>
    </r>
  </si>
  <si>
    <t>3 ⁄ 18 ⁄ 21</t>
  </si>
  <si>
    <r>
      <t xml:space="preserve">3 </t>
    </r>
    <r>
      <rPr>
        <b/>
        <sz val="10"/>
        <color indexed="8"/>
        <rFont val="Calibri"/>
        <family val="2"/>
        <charset val="204"/>
      </rPr>
      <t>⁄</t>
    </r>
    <r>
      <rPr>
        <b/>
        <sz val="10"/>
        <color indexed="8"/>
        <rFont val="Times New Roman"/>
        <family val="1"/>
        <charset val="204"/>
      </rPr>
      <t xml:space="preserve"> 14 </t>
    </r>
    <r>
      <rPr>
        <b/>
        <sz val="10"/>
        <color indexed="8"/>
        <rFont val="Calibri"/>
        <family val="2"/>
        <charset val="204"/>
      </rPr>
      <t>⁄</t>
    </r>
    <r>
      <rPr>
        <b/>
        <sz val="10"/>
        <color indexed="8"/>
        <rFont val="Times New Roman"/>
        <family val="1"/>
        <charset val="204"/>
      </rPr>
      <t xml:space="preserve"> 5</t>
    </r>
  </si>
  <si>
    <t>**ДР.00</t>
  </si>
  <si>
    <t xml:space="preserve">       Учебный план предусматривает дополнительную работу** над завершением программного задания (6 академических часов в неделю) по учебным дисциплинам ОП.01 Рисунок и ОП.02 Живопись, которая является особым видом самостоятельной работы обучающихся; во избежание методических ошибок, соблюдения требований техники безопасности и необходимости работы с живой натурой проводится под руководством преподавателя, включается в расписание учебных занятий и в учебную нагрузку преподавателя (п. 7.5. ФГОС СПО).</t>
  </si>
  <si>
    <t>Согласовано</t>
  </si>
  <si>
    <r>
      <t xml:space="preserve">Спортивный зал предоставляется ГБПОУ Республики Марий Эл </t>
    </r>
    <r>
      <rPr>
        <sz val="12"/>
        <color indexed="8"/>
        <rFont val="Times New Roman"/>
        <family val="1"/>
        <charset val="204"/>
      </rPr>
      <t>"Марийский республиканский колледж культуры и искусств имени И.С. Палантая" по договору</t>
    </r>
  </si>
  <si>
    <t>Стрелковый тир  предоставляется ПОУ "Йошкар-олинский Технический центр ДОСААФ России" по договору</t>
  </si>
  <si>
    <r>
      <t xml:space="preserve">Специальность 54.02.05 Живопись (по видам) </t>
    </r>
    <r>
      <rPr>
        <sz val="10"/>
        <rFont val="Times New Roman"/>
        <family val="1"/>
        <charset val="204"/>
      </rPr>
      <t>Вид: Театрально-декорационная живопись</t>
    </r>
  </si>
  <si>
    <t xml:space="preserve">      Освоение ППССЗ по специальности 54.02.05 Живопись (по видам) Вид: Театрально-декорационная живопись проводится в очной форме обучения на базе основного общего образования по программе углубленной подготовки  с освоением квалификации художник-живописец, преподаватель.</t>
  </si>
  <si>
    <t xml:space="preserve">      Обязательная часть учебных циклов ППССЗ охвачена экзаменами по дисциплинам  ОП.01. Рисунок, ОП.02. Живопись и междисциплинарному курсу 01.01. Художественное оформление спектакля, которые проводятся в форме экзаменационного просмотра учебно творческих работ обучающихся на семестровых выставках. По двум профессиональным модулям проводится экзамен (квалификационный): ПМ.01 Театрально-декорационная живопись - защита сценографии спектакля, ПМ.02. Педагогическая деятельность - защита портфолио.</t>
  </si>
  <si>
    <t xml:space="preserve">      Государственная итоговая аттестация включает: выполнение и защиту выпускной квалификационной работы по виду Театрально-декорационная живопись - "Сценография спектакля" и Государственный экзамен по МДК.02.01. Педагогические основы преподавания творческих дисциплин, МДК.02.02. Учебно-методическое обеспечение учебного процесса.  Тематика выпускной квалификационной работы соответствует содержанию ПМ.01 Театрально-декорационная живопись. Требования к содержанию, объему и структуре выпускной квалификационной работы определяются училищем на основании Приказа Министерства образования и науки Российской Федерации от 16 августа 2013 г. N 968 г. "Об утверждении Порядка проведения государственной итоговой аттестации по образовательным программам среднего профессионального образования"  и с учетом Методических рекомендаций по организации учебного процесса и выполнению выпускной квалификационной работы в сфере СПО (Письмо Министерства образования и науки РФ от 20 июля 2015 г. №06-846)</t>
  </si>
  <si>
    <t>Театрально-декорационная живопись</t>
  </si>
  <si>
    <t>МДК.01.02.</t>
  </si>
  <si>
    <t>История театра и материальной культуры</t>
  </si>
  <si>
    <t>Для занятий по междисциплинарному курсу "Художественное оформление спектакля"</t>
  </si>
  <si>
    <r>
      <rPr>
        <b/>
        <sz val="10"/>
        <color indexed="8"/>
        <rFont val="Calibri"/>
        <family val="2"/>
        <charset val="204"/>
      </rPr>
      <t xml:space="preserve">― </t>
    </r>
    <r>
      <rPr>
        <b/>
        <sz val="10"/>
        <color indexed="8"/>
        <rFont val="Times New Roman"/>
        <family val="1"/>
        <charset val="204"/>
      </rPr>
      <t>⁄ 6⁄  8</t>
    </r>
  </si>
  <si>
    <r>
      <rPr>
        <b/>
        <sz val="10"/>
        <color indexed="8"/>
        <rFont val="Calibri"/>
        <family val="2"/>
        <charset val="204"/>
      </rPr>
      <t>―</t>
    </r>
    <r>
      <rPr>
        <b/>
        <sz val="10"/>
        <color indexed="8"/>
        <rFont val="Times New Roman"/>
        <family val="1"/>
        <charset val="204"/>
      </rPr>
      <t xml:space="preserve"> ⁄ 10 ⁄ 9</t>
    </r>
  </si>
  <si>
    <t>6 ⁄ 34 ⁄ 25</t>
  </si>
  <si>
    <t>Государственный экзамен по профессиональному модулю "Педагогическая деятельность"</t>
  </si>
  <si>
    <t>ВСЕГО</t>
  </si>
  <si>
    <r>
      <t xml:space="preserve">Консультации из расчёта 4 часа на 1 обучающегося на каждый учебный год.
Государственная итоговая аттестация        
</t>
    </r>
    <r>
      <rPr>
        <sz val="10"/>
        <color indexed="8"/>
        <rFont val="Times New Roman"/>
        <family val="1"/>
        <charset val="204"/>
      </rPr>
      <t>1. Выпускная квалификационная работа по виду Театрально-декорационная живопись - "Сценография спектакля"
Подготовка выпускной квалификационной работы с 27 апреля по 14 июня (7 недель). 
Защита выпускной квалификационной работы с  22 июня по 28 июня (1 неделя).
2 Государственный экзамен по профессиональному модулю "Педагогическая деятельность" с 15 июня по 21 июня (1 неделя):  
МДК.02.01. Педагогические основы преподавания творческих дисциплин                                           МДК.02.02. Учебно-методическое обеспечение учебного процесса</t>
    </r>
  </si>
  <si>
    <t xml:space="preserve">ВриО художественного руководителя
ГАУК Республики Марий Эл «Марийский государственный академический театр оперы и балета имени Эрика Сапаева»
</t>
  </si>
  <si>
    <t xml:space="preserve">______________ / Царегородцева Л.А.
"____" __________ 20_____ г.
</t>
  </si>
  <si>
    <t>Художественное оформление спектакля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</si>
</sst>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Monotype Corsiva"/>
      <family val="4"/>
      <charset val="204"/>
    </font>
    <font>
      <b/>
      <sz val="8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1D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4" fillId="0" borderId="0"/>
  </cellStyleXfs>
  <cellXfs count="242">
    <xf numFmtId="0" fontId="0" fillId="0" borderId="0" xfId="0"/>
    <xf numFmtId="0" fontId="27" fillId="0" borderId="0" xfId="0" applyFont="1"/>
    <xf numFmtId="0" fontId="28" fillId="0" borderId="0" xfId="0" applyFont="1"/>
    <xf numFmtId="0" fontId="29" fillId="0" borderId="0" xfId="0" applyFont="1" applyAlignment="1"/>
    <xf numFmtId="0" fontId="30" fillId="0" borderId="0" xfId="0" applyFont="1" applyAlignment="1"/>
    <xf numFmtId="0" fontId="31" fillId="0" borderId="0" xfId="0" applyFont="1" applyAlignment="1"/>
    <xf numFmtId="0" fontId="27" fillId="0" borderId="0" xfId="0" applyFont="1" applyAlignment="1"/>
    <xf numFmtId="0" fontId="27" fillId="0" borderId="0" xfId="0" applyFont="1" applyBorder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8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3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textRotation="90"/>
    </xf>
    <xf numFmtId="0" fontId="33" fillId="0" borderId="1" xfId="0" applyFont="1" applyBorder="1" applyAlignment="1">
      <alignment wrapText="1"/>
    </xf>
    <xf numFmtId="0" fontId="34" fillId="0" borderId="0" xfId="0" applyFont="1"/>
    <xf numFmtId="0" fontId="27" fillId="0" borderId="0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35" fillId="0" borderId="0" xfId="0" applyFont="1" applyAlignment="1"/>
    <xf numFmtId="0" fontId="31" fillId="0" borderId="0" xfId="0" applyFont="1" applyAlignment="1">
      <alignment vertical="top" wrapText="1"/>
    </xf>
    <xf numFmtId="0" fontId="3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27" fillId="0" borderId="2" xfId="0" applyFont="1" applyBorder="1" applyAlignment="1"/>
    <xf numFmtId="0" fontId="0" fillId="0" borderId="0" xfId="0" applyBorder="1"/>
    <xf numFmtId="0" fontId="27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1" fillId="0" borderId="0" xfId="0" applyFont="1"/>
    <xf numFmtId="0" fontId="37" fillId="0" borderId="0" xfId="0" applyFont="1"/>
    <xf numFmtId="0" fontId="32" fillId="0" borderId="0" xfId="0" applyFont="1" applyBorder="1" applyAlignment="1">
      <alignment textRotation="90" wrapText="1"/>
    </xf>
    <xf numFmtId="0" fontId="32" fillId="0" borderId="0" xfId="0" applyFont="1" applyBorder="1" applyAlignment="1">
      <alignment textRotation="90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left" vertical="top" wrapText="1"/>
    </xf>
    <xf numFmtId="49" fontId="31" fillId="0" borderId="0" xfId="0" applyNumberFormat="1" applyFont="1" applyBorder="1" applyAlignment="1">
      <alignment horizontal="center"/>
    </xf>
    <xf numFmtId="0" fontId="31" fillId="0" borderId="3" xfId="0" applyFont="1" applyBorder="1" applyAlignment="1"/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wrapText="1"/>
    </xf>
    <xf numFmtId="0" fontId="27" fillId="0" borderId="0" xfId="0" applyFont="1" applyBorder="1" applyAlignment="1">
      <alignment vertical="center" wrapText="1"/>
    </xf>
    <xf numFmtId="0" fontId="32" fillId="0" borderId="0" xfId="0" applyFont="1" applyAlignment="1">
      <alignment vertical="top"/>
    </xf>
    <xf numFmtId="0" fontId="21" fillId="2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wrapText="1"/>
    </xf>
    <xf numFmtId="0" fontId="8" fillId="6" borderId="0" xfId="0" applyFont="1" applyFill="1" applyAlignment="1">
      <alignment wrapText="1"/>
    </xf>
    <xf numFmtId="0" fontId="5" fillId="7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7" fillId="0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39" fillId="9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41" fillId="9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3" fillId="0" borderId="0" xfId="0" applyFont="1" applyAlignment="1"/>
    <xf numFmtId="0" fontId="11" fillId="3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27" fillId="0" borderId="0" xfId="0" applyFont="1" applyAlignment="1">
      <alignment horizontal="left"/>
    </xf>
    <xf numFmtId="0" fontId="1" fillId="8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/>
    <xf numFmtId="0" fontId="0" fillId="0" borderId="1" xfId="0" applyBorder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7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left" vertical="top" wrapText="1"/>
    </xf>
    <xf numFmtId="0" fontId="27" fillId="0" borderId="1" xfId="0" applyFont="1" applyBorder="1"/>
    <xf numFmtId="0" fontId="27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5" fillId="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1" fillId="12" borderId="1" xfId="0" applyFont="1" applyFill="1" applyBorder="1" applyAlignment="1">
      <alignment vertical="center" wrapText="1"/>
    </xf>
    <xf numFmtId="0" fontId="11" fillId="12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center" wrapText="1"/>
    </xf>
    <xf numFmtId="0" fontId="33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5" fillId="0" borderId="6" xfId="0" applyFont="1" applyBorder="1" applyAlignment="1">
      <alignment horizontal="center" vertical="center" textRotation="90"/>
    </xf>
    <xf numFmtId="0" fontId="45" fillId="0" borderId="7" xfId="0" applyFont="1" applyBorder="1" applyAlignment="1">
      <alignment horizontal="center" vertical="center" textRotation="90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37" fillId="0" borderId="2" xfId="0" applyFont="1" applyBorder="1" applyAlignment="1">
      <alignment horizontal="left" vertical="center"/>
    </xf>
    <xf numFmtId="0" fontId="32" fillId="0" borderId="6" xfId="0" applyFont="1" applyBorder="1" applyAlignment="1">
      <alignment horizontal="center" vertical="center" textRotation="90"/>
    </xf>
    <xf numFmtId="0" fontId="32" fillId="0" borderId="7" xfId="0" applyFont="1" applyBorder="1" applyAlignment="1">
      <alignment horizontal="center" vertical="center" textRotation="90"/>
    </xf>
    <xf numFmtId="0" fontId="29" fillId="0" borderId="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  <xf numFmtId="0" fontId="27" fillId="0" borderId="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49" fontId="31" fillId="0" borderId="4" xfId="0" applyNumberFormat="1" applyFont="1" applyBorder="1" applyAlignment="1">
      <alignment horizontal="center"/>
    </xf>
    <xf numFmtId="49" fontId="31" fillId="0" borderId="5" xfId="0" applyNumberFormat="1" applyFont="1" applyBorder="1" applyAlignment="1">
      <alignment horizontal="center"/>
    </xf>
    <xf numFmtId="0" fontId="32" fillId="0" borderId="4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32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textRotation="90" wrapText="1"/>
    </xf>
    <xf numFmtId="0" fontId="25" fillId="0" borderId="7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7" fillId="0" borderId="15" xfId="0" applyFont="1" applyBorder="1"/>
    <xf numFmtId="0" fontId="47" fillId="0" borderId="7" xfId="0" applyFont="1" applyBorder="1"/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42" fillId="0" borderId="0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31" fillId="0" borderId="0" xfId="0" applyFont="1" applyAlignment="1">
      <alignment horizontal="left" vertical="top" wrapText="1"/>
    </xf>
    <xf numFmtId="0" fontId="2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 vertical="top" wrapText="1"/>
    </xf>
    <xf numFmtId="0" fontId="27" fillId="0" borderId="1" xfId="0" applyFont="1" applyBorder="1" applyAlignment="1">
      <alignment horizontal="left"/>
    </xf>
    <xf numFmtId="0" fontId="27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1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7"/>
  <sheetViews>
    <sheetView workbookViewId="0">
      <selection activeCell="F29" sqref="F29"/>
    </sheetView>
  </sheetViews>
  <sheetFormatPr defaultColWidth="9.109375" defaultRowHeight="13.8" x14ac:dyDescent="0.25"/>
  <cols>
    <col min="1" max="1" width="14.44140625" style="1" customWidth="1"/>
    <col min="2" max="2" width="17" style="1" customWidth="1"/>
    <col min="3" max="3" width="15.44140625" style="1" customWidth="1"/>
    <col min="4" max="4" width="18" style="1" customWidth="1"/>
    <col min="5" max="5" width="17.44140625" style="1" customWidth="1"/>
    <col min="6" max="6" width="18.109375" style="1" customWidth="1"/>
    <col min="7" max="7" width="21.6640625" style="1" customWidth="1"/>
    <col min="8" max="8" width="12.44140625" style="1" customWidth="1"/>
    <col min="9" max="16384" width="9.109375" style="1"/>
  </cols>
  <sheetData>
    <row r="2" spans="1:27" ht="18.75" customHeight="1" x14ac:dyDescent="0.3">
      <c r="A2" s="140" t="s">
        <v>264</v>
      </c>
      <c r="B2" s="140"/>
      <c r="C2" s="140"/>
      <c r="F2" s="140" t="s">
        <v>0</v>
      </c>
      <c r="G2" s="140"/>
      <c r="H2" s="140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44.25" customHeight="1" x14ac:dyDescent="0.3">
      <c r="A3" s="138" t="s">
        <v>263</v>
      </c>
      <c r="B3" s="138"/>
      <c r="C3" s="138"/>
      <c r="F3" s="139" t="s">
        <v>262</v>
      </c>
      <c r="G3" s="139"/>
      <c r="H3" s="13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</row>
    <row r="4" spans="1:27" ht="15.6" x14ac:dyDescent="0.3">
      <c r="A4" s="138"/>
      <c r="B4" s="138"/>
      <c r="C4" s="138"/>
      <c r="F4" s="137" t="s">
        <v>151</v>
      </c>
      <c r="G4" s="137"/>
      <c r="H4" s="13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6" x14ac:dyDescent="0.3">
      <c r="A5" s="138"/>
      <c r="B5" s="138"/>
      <c r="C5" s="138"/>
      <c r="F5" s="137" t="s">
        <v>150</v>
      </c>
      <c r="G5" s="137"/>
      <c r="H5" s="13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.6" x14ac:dyDescent="0.3">
      <c r="A6" s="138"/>
      <c r="B6" s="138"/>
      <c r="C6" s="138"/>
      <c r="F6" s="135"/>
      <c r="G6" s="135"/>
      <c r="H6" s="135"/>
    </row>
    <row r="7" spans="1:27" x14ac:dyDescent="0.25">
      <c r="E7" s="141" t="s">
        <v>261</v>
      </c>
      <c r="F7" s="141"/>
      <c r="G7" s="141"/>
      <c r="H7" s="141"/>
    </row>
    <row r="8" spans="1:27" x14ac:dyDescent="0.25">
      <c r="F8" s="22"/>
      <c r="G8" s="22"/>
      <c r="H8" s="22"/>
    </row>
    <row r="9" spans="1:27" x14ac:dyDescent="0.25">
      <c r="F9" s="22"/>
      <c r="G9" s="22"/>
      <c r="H9" s="22"/>
    </row>
    <row r="10" spans="1:27" x14ac:dyDescent="0.25">
      <c r="F10" s="22"/>
      <c r="G10" s="22"/>
      <c r="H10" s="22"/>
    </row>
    <row r="11" spans="1:27" x14ac:dyDescent="0.25">
      <c r="F11" s="136"/>
      <c r="G11" s="136"/>
      <c r="H11" s="136"/>
    </row>
    <row r="12" spans="1:27" ht="20.399999999999999" x14ac:dyDescent="0.35">
      <c r="B12" s="142" t="s">
        <v>2</v>
      </c>
      <c r="C12" s="142"/>
      <c r="D12" s="142"/>
      <c r="E12" s="142"/>
      <c r="F12" s="142"/>
      <c r="G12" s="142"/>
    </row>
    <row r="13" spans="1:27" ht="15.6" x14ac:dyDescent="0.3">
      <c r="B13" s="137" t="s">
        <v>207</v>
      </c>
      <c r="C13" s="137"/>
      <c r="D13" s="137"/>
      <c r="E13" s="137"/>
      <c r="F13" s="137"/>
      <c r="G13" s="137"/>
    </row>
    <row r="14" spans="1:27" ht="15.6" x14ac:dyDescent="0.3">
      <c r="B14" s="137" t="s">
        <v>183</v>
      </c>
      <c r="C14" s="137"/>
      <c r="D14" s="137"/>
      <c r="E14" s="137"/>
      <c r="F14" s="137"/>
      <c r="G14" s="137"/>
    </row>
    <row r="15" spans="1:27" ht="15.6" x14ac:dyDescent="0.3">
      <c r="B15" s="137" t="s">
        <v>184</v>
      </c>
      <c r="C15" s="137"/>
      <c r="D15" s="137"/>
      <c r="E15" s="137"/>
      <c r="F15" s="137"/>
      <c r="G15" s="137"/>
    </row>
    <row r="16" spans="1:27" ht="15.6" x14ac:dyDescent="0.3">
      <c r="B16" s="137" t="s">
        <v>219</v>
      </c>
      <c r="C16" s="137"/>
      <c r="D16" s="137"/>
      <c r="E16" s="137"/>
      <c r="F16" s="137"/>
      <c r="G16" s="137"/>
    </row>
    <row r="17" spans="2:27" ht="15.6" x14ac:dyDescent="0.3">
      <c r="B17" s="137" t="s">
        <v>209</v>
      </c>
      <c r="C17" s="137"/>
      <c r="D17" s="137"/>
      <c r="E17" s="137"/>
      <c r="F17" s="137"/>
      <c r="G17" s="137"/>
    </row>
    <row r="18" spans="2:27" x14ac:dyDescent="0.2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2:27" x14ac:dyDescent="0.25">
      <c r="F19" s="6"/>
      <c r="G19" s="6"/>
    </row>
    <row r="20" spans="2:27" x14ac:dyDescent="0.25">
      <c r="F20" s="6"/>
      <c r="G20" s="6"/>
    </row>
    <row r="21" spans="2:27" ht="15.6" x14ac:dyDescent="0.3">
      <c r="E21" s="135" t="s">
        <v>218</v>
      </c>
      <c r="F21" s="135"/>
      <c r="G21" s="135"/>
    </row>
    <row r="22" spans="2:27" ht="15.6" x14ac:dyDescent="0.3">
      <c r="E22" s="135" t="s">
        <v>208</v>
      </c>
      <c r="F22" s="135"/>
      <c r="G22" s="135"/>
    </row>
    <row r="23" spans="2:27" ht="15.6" x14ac:dyDescent="0.3">
      <c r="E23" s="135" t="s">
        <v>149</v>
      </c>
      <c r="F23" s="135"/>
      <c r="G23" s="135"/>
      <c r="H23" s="34"/>
    </row>
    <row r="24" spans="2:27" ht="15.6" x14ac:dyDescent="0.3">
      <c r="E24" s="135" t="s">
        <v>211</v>
      </c>
      <c r="F24" s="135"/>
      <c r="G24" s="135"/>
      <c r="H24" s="34"/>
    </row>
    <row r="25" spans="2:27" ht="15.6" x14ac:dyDescent="0.3">
      <c r="E25" s="88" t="s">
        <v>210</v>
      </c>
      <c r="F25" s="88"/>
      <c r="G25" s="88"/>
      <c r="H25" s="88"/>
    </row>
    <row r="26" spans="2:27" x14ac:dyDescent="0.25">
      <c r="E26" s="6"/>
      <c r="F26" s="6"/>
      <c r="G26" s="6"/>
      <c r="H26" s="6"/>
    </row>
    <row r="27" spans="2:27" x14ac:dyDescent="0.25">
      <c r="E27" s="136"/>
      <c r="F27" s="136"/>
      <c r="G27" s="136"/>
    </row>
  </sheetData>
  <mergeCells count="20">
    <mergeCell ref="B14:G14"/>
    <mergeCell ref="A3:C6"/>
    <mergeCell ref="F3:H3"/>
    <mergeCell ref="F2:H2"/>
    <mergeCell ref="F4:H4"/>
    <mergeCell ref="F5:H5"/>
    <mergeCell ref="F6:H6"/>
    <mergeCell ref="F11:H11"/>
    <mergeCell ref="B13:G13"/>
    <mergeCell ref="A2:C2"/>
    <mergeCell ref="E7:H7"/>
    <mergeCell ref="B12:G12"/>
    <mergeCell ref="E24:G24"/>
    <mergeCell ref="E27:G27"/>
    <mergeCell ref="B17:G17"/>
    <mergeCell ref="E23:G23"/>
    <mergeCell ref="B15:G15"/>
    <mergeCell ref="B16:G16"/>
    <mergeCell ref="E22:G22"/>
    <mergeCell ref="E21:G21"/>
  </mergeCells>
  <printOptions horizontalCentered="1"/>
  <pageMargins left="0" right="0" top="0.39370078740157483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32"/>
  <sheetViews>
    <sheetView zoomScale="130" zoomScaleNormal="130" workbookViewId="0">
      <selection activeCell="D10" sqref="D10:BC10"/>
    </sheetView>
  </sheetViews>
  <sheetFormatPr defaultRowHeight="14.4" x14ac:dyDescent="0.3"/>
  <cols>
    <col min="1" max="1" width="1.109375" customWidth="1"/>
    <col min="2" max="2" width="2.5546875" customWidth="1"/>
    <col min="3" max="3" width="2.6640625" customWidth="1"/>
    <col min="4" max="4" width="2.44140625" customWidth="1"/>
    <col min="5" max="5" width="2.5546875" customWidth="1"/>
    <col min="6" max="6" width="2.33203125" customWidth="1"/>
    <col min="7" max="7" width="2.44140625" customWidth="1"/>
    <col min="8" max="8" width="2.33203125" customWidth="1"/>
    <col min="9" max="9" width="2.44140625" customWidth="1"/>
    <col min="10" max="10" width="2.6640625" customWidth="1"/>
    <col min="11" max="11" width="2.5546875" customWidth="1"/>
    <col min="12" max="12" width="2.44140625" customWidth="1"/>
    <col min="13" max="13" width="2.5546875" customWidth="1"/>
    <col min="14" max="14" width="3" customWidth="1"/>
    <col min="15" max="15" width="2.44140625" customWidth="1"/>
    <col min="16" max="16" width="3" customWidth="1"/>
    <col min="17" max="17" width="2.88671875" customWidth="1"/>
    <col min="18" max="18" width="2.33203125" customWidth="1"/>
    <col min="19" max="19" width="2.44140625" customWidth="1"/>
    <col min="20" max="21" width="2.33203125" customWidth="1"/>
    <col min="22" max="23" width="2.44140625" customWidth="1"/>
    <col min="24" max="24" width="2.109375" customWidth="1"/>
    <col min="25" max="25" width="2.44140625" customWidth="1"/>
    <col min="26" max="26" width="2.109375" customWidth="1"/>
    <col min="27" max="27" width="2.33203125" customWidth="1"/>
    <col min="28" max="29" width="2.44140625" customWidth="1"/>
    <col min="30" max="31" width="2.5546875" customWidth="1"/>
    <col min="32" max="32" width="2.109375" customWidth="1"/>
    <col min="33" max="33" width="2.33203125" customWidth="1"/>
    <col min="34" max="34" width="2.5546875" customWidth="1"/>
    <col min="35" max="35" width="3" customWidth="1"/>
    <col min="36" max="36" width="2.6640625" customWidth="1"/>
    <col min="37" max="37" width="2.5546875" customWidth="1"/>
    <col min="38" max="38" width="2.6640625" customWidth="1"/>
    <col min="39" max="39" width="2.5546875" customWidth="1"/>
    <col min="40" max="40" width="2.6640625" customWidth="1"/>
    <col min="41" max="41" width="2.88671875" customWidth="1"/>
    <col min="42" max="42" width="2.5546875" customWidth="1"/>
    <col min="43" max="44" width="2.6640625" customWidth="1"/>
    <col min="45" max="45" width="3.109375" customWidth="1"/>
    <col min="46" max="46" width="2.6640625" customWidth="1"/>
    <col min="47" max="50" width="2.44140625" customWidth="1"/>
    <col min="51" max="51" width="2.33203125" customWidth="1"/>
    <col min="52" max="52" width="2.5546875" customWidth="1"/>
    <col min="53" max="53" width="2.44140625" customWidth="1"/>
    <col min="54" max="54" width="2.5546875" customWidth="1"/>
    <col min="55" max="55" width="2.44140625" customWidth="1"/>
    <col min="56" max="56" width="2.5546875" customWidth="1"/>
    <col min="57" max="57" width="2.33203125" customWidth="1"/>
    <col min="58" max="58" width="2.44140625" customWidth="1"/>
    <col min="59" max="59" width="2.109375" customWidth="1"/>
    <col min="60" max="61" width="2.44140625" customWidth="1"/>
    <col min="62" max="62" width="2.88671875" customWidth="1"/>
    <col min="63" max="63" width="2.44140625" customWidth="1"/>
    <col min="64" max="64" width="2.6640625" customWidth="1"/>
  </cols>
  <sheetData>
    <row r="1" spans="2:65" ht="23.25" customHeight="1" x14ac:dyDescent="0.3">
      <c r="B1" s="149" t="s">
        <v>295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37"/>
      <c r="AX1" s="37"/>
      <c r="AY1" s="37"/>
      <c r="AZ1" s="37"/>
      <c r="BA1" s="37"/>
      <c r="BB1" s="37"/>
      <c r="BC1" s="37"/>
      <c r="BD1" s="7"/>
      <c r="BE1" s="7"/>
      <c r="BF1" s="7"/>
      <c r="BG1" s="7"/>
      <c r="BH1" s="7"/>
      <c r="BI1" s="7"/>
      <c r="BJ1" s="7"/>
      <c r="BK1" s="7"/>
      <c r="BL1" s="7"/>
      <c r="BM1" s="38"/>
    </row>
    <row r="2" spans="2:65" ht="15.75" customHeight="1" x14ac:dyDescent="0.3">
      <c r="B2" s="150" t="s">
        <v>3</v>
      </c>
      <c r="C2" s="152" t="s">
        <v>4</v>
      </c>
      <c r="D2" s="153"/>
      <c r="E2" s="153"/>
      <c r="F2" s="154"/>
      <c r="G2" s="143" t="s">
        <v>14</v>
      </c>
      <c r="H2" s="155" t="s">
        <v>5</v>
      </c>
      <c r="I2" s="156"/>
      <c r="J2" s="157"/>
      <c r="K2" s="143" t="s">
        <v>18</v>
      </c>
      <c r="L2" s="155" t="s">
        <v>6</v>
      </c>
      <c r="M2" s="156"/>
      <c r="N2" s="156"/>
      <c r="O2" s="157"/>
      <c r="P2" s="158" t="s">
        <v>7</v>
      </c>
      <c r="Q2" s="158"/>
      <c r="R2" s="158"/>
      <c r="S2" s="158"/>
      <c r="T2" s="143" t="s">
        <v>27</v>
      </c>
      <c r="U2" s="158" t="s">
        <v>8</v>
      </c>
      <c r="V2" s="158"/>
      <c r="W2" s="158"/>
      <c r="X2" s="143" t="s">
        <v>31</v>
      </c>
      <c r="Y2" s="36" t="s">
        <v>9</v>
      </c>
      <c r="Z2" s="36"/>
      <c r="AA2" s="36"/>
      <c r="AB2" s="143" t="s">
        <v>35</v>
      </c>
      <c r="AC2" s="155" t="s">
        <v>41</v>
      </c>
      <c r="AD2" s="156"/>
      <c r="AE2" s="156"/>
      <c r="AF2" s="157"/>
      <c r="AG2" s="143" t="s">
        <v>40</v>
      </c>
      <c r="AH2" s="155" t="s">
        <v>46</v>
      </c>
      <c r="AI2" s="156"/>
      <c r="AJ2" s="157"/>
      <c r="AK2" s="143" t="s">
        <v>45</v>
      </c>
      <c r="AL2" s="155" t="s">
        <v>56</v>
      </c>
      <c r="AM2" s="156"/>
      <c r="AN2" s="156"/>
      <c r="AO2" s="157"/>
      <c r="AP2" s="155" t="s">
        <v>57</v>
      </c>
      <c r="AQ2" s="156"/>
      <c r="AR2" s="156"/>
      <c r="AS2" s="157"/>
      <c r="AT2" s="143" t="s">
        <v>55</v>
      </c>
      <c r="AU2" s="155" t="s">
        <v>62</v>
      </c>
      <c r="AV2" s="156"/>
      <c r="AW2" s="157"/>
      <c r="AX2" s="143" t="s">
        <v>61</v>
      </c>
      <c r="AY2" s="155" t="s">
        <v>67</v>
      </c>
      <c r="AZ2" s="156"/>
      <c r="BA2" s="156"/>
      <c r="BB2" s="157"/>
      <c r="BC2" s="150" t="s">
        <v>3</v>
      </c>
      <c r="BD2" s="38"/>
      <c r="BE2" s="38"/>
      <c r="BF2" s="38"/>
      <c r="BG2" s="38"/>
      <c r="BH2" s="38"/>
      <c r="BI2" s="38"/>
      <c r="BJ2" s="38"/>
      <c r="BK2" s="38"/>
      <c r="BL2" s="38"/>
      <c r="BM2" s="38"/>
    </row>
    <row r="3" spans="2:65" s="35" customFormat="1" ht="47.4" customHeight="1" x14ac:dyDescent="0.3">
      <c r="B3" s="151"/>
      <c r="C3" s="23" t="s">
        <v>10</v>
      </c>
      <c r="D3" s="23" t="s">
        <v>11</v>
      </c>
      <c r="E3" s="23" t="s">
        <v>12</v>
      </c>
      <c r="F3" s="23" t="s">
        <v>13</v>
      </c>
      <c r="G3" s="144"/>
      <c r="H3" s="23" t="s">
        <v>15</v>
      </c>
      <c r="I3" s="23" t="s">
        <v>16</v>
      </c>
      <c r="J3" s="23" t="s">
        <v>17</v>
      </c>
      <c r="K3" s="144"/>
      <c r="L3" s="23" t="s">
        <v>19</v>
      </c>
      <c r="M3" s="23" t="s">
        <v>20</v>
      </c>
      <c r="N3" s="23" t="s">
        <v>21</v>
      </c>
      <c r="O3" s="23" t="s">
        <v>22</v>
      </c>
      <c r="P3" s="23" t="s">
        <v>23</v>
      </c>
      <c r="Q3" s="23" t="s">
        <v>24</v>
      </c>
      <c r="R3" s="23" t="s">
        <v>25</v>
      </c>
      <c r="S3" s="23" t="s">
        <v>26</v>
      </c>
      <c r="T3" s="144"/>
      <c r="U3" s="23" t="s">
        <v>28</v>
      </c>
      <c r="V3" s="23" t="s">
        <v>29</v>
      </c>
      <c r="W3" s="23" t="s">
        <v>30</v>
      </c>
      <c r="X3" s="144"/>
      <c r="Y3" s="23" t="s">
        <v>32</v>
      </c>
      <c r="Z3" s="23" t="s">
        <v>33</v>
      </c>
      <c r="AA3" s="23" t="s">
        <v>34</v>
      </c>
      <c r="AB3" s="144"/>
      <c r="AC3" s="23" t="s">
        <v>36</v>
      </c>
      <c r="AD3" s="23" t="s">
        <v>37</v>
      </c>
      <c r="AE3" s="23" t="s">
        <v>38</v>
      </c>
      <c r="AF3" s="23" t="s">
        <v>39</v>
      </c>
      <c r="AG3" s="144"/>
      <c r="AH3" s="23" t="s">
        <v>42</v>
      </c>
      <c r="AI3" s="23" t="s">
        <v>43</v>
      </c>
      <c r="AJ3" s="23" t="s">
        <v>44</v>
      </c>
      <c r="AK3" s="144"/>
      <c r="AL3" s="23" t="s">
        <v>47</v>
      </c>
      <c r="AM3" s="23" t="s">
        <v>48</v>
      </c>
      <c r="AN3" s="23" t="s">
        <v>49</v>
      </c>
      <c r="AO3" s="23" t="s">
        <v>50</v>
      </c>
      <c r="AP3" s="23" t="s">
        <v>51</v>
      </c>
      <c r="AQ3" s="23" t="s">
        <v>52</v>
      </c>
      <c r="AR3" s="23" t="s">
        <v>53</v>
      </c>
      <c r="AS3" s="23" t="s">
        <v>54</v>
      </c>
      <c r="AT3" s="144"/>
      <c r="AU3" s="23" t="s">
        <v>58</v>
      </c>
      <c r="AV3" s="23" t="s">
        <v>59</v>
      </c>
      <c r="AW3" s="23" t="s">
        <v>60</v>
      </c>
      <c r="AX3" s="144"/>
      <c r="AY3" s="23" t="s">
        <v>63</v>
      </c>
      <c r="AZ3" s="23" t="s">
        <v>64</v>
      </c>
      <c r="BA3" s="23" t="s">
        <v>65</v>
      </c>
      <c r="BB3" s="23" t="s">
        <v>66</v>
      </c>
      <c r="BC3" s="151"/>
    </row>
    <row r="4" spans="2:65" s="35" customFormat="1" x14ac:dyDescent="0.3">
      <c r="B4" s="39"/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>
        <v>11</v>
      </c>
      <c r="N4" s="40">
        <v>12</v>
      </c>
      <c r="O4" s="40">
        <v>13</v>
      </c>
      <c r="P4" s="40">
        <v>14</v>
      </c>
      <c r="Q4" s="40">
        <v>15</v>
      </c>
      <c r="R4" s="40">
        <v>16</v>
      </c>
      <c r="S4" s="40">
        <v>17</v>
      </c>
      <c r="T4" s="40">
        <v>18</v>
      </c>
      <c r="U4" s="40">
        <v>19</v>
      </c>
      <c r="V4" s="40">
        <v>20</v>
      </c>
      <c r="W4" s="40">
        <v>21</v>
      </c>
      <c r="X4" s="40">
        <v>22</v>
      </c>
      <c r="Y4" s="40">
        <v>23</v>
      </c>
      <c r="Z4" s="40">
        <v>24</v>
      </c>
      <c r="AA4" s="40">
        <v>25</v>
      </c>
      <c r="AB4" s="40">
        <v>26</v>
      </c>
      <c r="AC4" s="40">
        <v>27</v>
      </c>
      <c r="AD4" s="40">
        <v>28</v>
      </c>
      <c r="AE4" s="40">
        <v>29</v>
      </c>
      <c r="AF4" s="40">
        <v>30</v>
      </c>
      <c r="AG4" s="40">
        <v>31</v>
      </c>
      <c r="AH4" s="40">
        <v>32</v>
      </c>
      <c r="AI4" s="40">
        <v>33</v>
      </c>
      <c r="AJ4" s="40">
        <v>34</v>
      </c>
      <c r="AK4" s="40">
        <v>35</v>
      </c>
      <c r="AL4" s="40">
        <v>36</v>
      </c>
      <c r="AM4" s="40">
        <v>37</v>
      </c>
      <c r="AN4" s="40">
        <v>38</v>
      </c>
      <c r="AO4" s="40">
        <v>39</v>
      </c>
      <c r="AP4" s="40">
        <v>40</v>
      </c>
      <c r="AQ4" s="40">
        <v>41</v>
      </c>
      <c r="AR4" s="40">
        <v>42</v>
      </c>
      <c r="AS4" s="40">
        <v>43</v>
      </c>
      <c r="AT4" s="40">
        <v>44</v>
      </c>
      <c r="AU4" s="40">
        <v>45</v>
      </c>
      <c r="AV4" s="40">
        <v>46</v>
      </c>
      <c r="AW4" s="40">
        <v>47</v>
      </c>
      <c r="AX4" s="40">
        <v>48</v>
      </c>
      <c r="AY4" s="40">
        <v>49</v>
      </c>
      <c r="AZ4" s="40">
        <v>50</v>
      </c>
      <c r="BA4" s="40">
        <v>51</v>
      </c>
      <c r="BB4" s="40">
        <v>52</v>
      </c>
      <c r="BC4" s="39"/>
    </row>
    <row r="5" spans="2:65" s="35" customFormat="1" x14ac:dyDescent="0.3">
      <c r="B5" s="115">
        <v>1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 t="s">
        <v>73</v>
      </c>
      <c r="T5" s="115" t="s">
        <v>77</v>
      </c>
      <c r="U5" s="115" t="s">
        <v>77</v>
      </c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 t="s">
        <v>73</v>
      </c>
      <c r="AQ5" s="115" t="s">
        <v>71</v>
      </c>
      <c r="AR5" s="115" t="s">
        <v>71</v>
      </c>
      <c r="AS5" s="115" t="s">
        <v>71</v>
      </c>
      <c r="AT5" s="115" t="s">
        <v>71</v>
      </c>
      <c r="AU5" s="115" t="s">
        <v>77</v>
      </c>
      <c r="AV5" s="115" t="s">
        <v>77</v>
      </c>
      <c r="AW5" s="115" t="s">
        <v>77</v>
      </c>
      <c r="AX5" s="115" t="s">
        <v>77</v>
      </c>
      <c r="AY5" s="115" t="s">
        <v>77</v>
      </c>
      <c r="AZ5" s="115" t="s">
        <v>77</v>
      </c>
      <c r="BA5" s="115" t="s">
        <v>77</v>
      </c>
      <c r="BB5" s="115" t="s">
        <v>77</v>
      </c>
      <c r="BC5" s="115">
        <v>1</v>
      </c>
    </row>
    <row r="6" spans="2:65" s="35" customFormat="1" x14ac:dyDescent="0.3">
      <c r="B6" s="115">
        <v>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 t="s">
        <v>73</v>
      </c>
      <c r="T6" s="115" t="s">
        <v>77</v>
      </c>
      <c r="U6" s="115" t="s">
        <v>77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 t="s">
        <v>73</v>
      </c>
      <c r="AQ6" s="115" t="s">
        <v>153</v>
      </c>
      <c r="AR6" s="115" t="s">
        <v>153</v>
      </c>
      <c r="AS6" s="115" t="s">
        <v>153</v>
      </c>
      <c r="AT6" s="115" t="s">
        <v>153</v>
      </c>
      <c r="AU6" s="115" t="s">
        <v>77</v>
      </c>
      <c r="AV6" s="115" t="s">
        <v>77</v>
      </c>
      <c r="AW6" s="115" t="s">
        <v>77</v>
      </c>
      <c r="AX6" s="115" t="s">
        <v>77</v>
      </c>
      <c r="AY6" s="115" t="s">
        <v>77</v>
      </c>
      <c r="AZ6" s="115" t="s">
        <v>77</v>
      </c>
      <c r="BA6" s="115" t="s">
        <v>77</v>
      </c>
      <c r="BB6" s="115" t="s">
        <v>77</v>
      </c>
      <c r="BC6" s="115">
        <v>2</v>
      </c>
    </row>
    <row r="7" spans="2:65" s="35" customFormat="1" x14ac:dyDescent="0.3">
      <c r="B7" s="115">
        <v>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 t="s">
        <v>73</v>
      </c>
      <c r="T7" s="115" t="s">
        <v>77</v>
      </c>
      <c r="U7" s="115" t="s">
        <v>77</v>
      </c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04"/>
      <c r="AN7" s="115" t="s">
        <v>154</v>
      </c>
      <c r="AO7" s="110" t="s">
        <v>154</v>
      </c>
      <c r="AP7" s="115"/>
      <c r="AQ7" s="115" t="s">
        <v>73</v>
      </c>
      <c r="AR7" s="115" t="s">
        <v>153</v>
      </c>
      <c r="AS7" s="115" t="s">
        <v>153</v>
      </c>
      <c r="AT7" s="115" t="s">
        <v>153</v>
      </c>
      <c r="AU7" s="115" t="s">
        <v>77</v>
      </c>
      <c r="AV7" s="115" t="s">
        <v>77</v>
      </c>
      <c r="AW7" s="115" t="s">
        <v>77</v>
      </c>
      <c r="AX7" s="115" t="s">
        <v>77</v>
      </c>
      <c r="AY7" s="115" t="s">
        <v>77</v>
      </c>
      <c r="AZ7" s="115" t="s">
        <v>77</v>
      </c>
      <c r="BA7" s="115" t="s">
        <v>77</v>
      </c>
      <c r="BB7" s="115" t="s">
        <v>77</v>
      </c>
      <c r="BC7" s="115">
        <v>3</v>
      </c>
    </row>
    <row r="8" spans="2:65" s="35" customFormat="1" x14ac:dyDescent="0.3">
      <c r="B8" s="115">
        <v>4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 t="s">
        <v>73</v>
      </c>
      <c r="T8" s="115" t="s">
        <v>77</v>
      </c>
      <c r="U8" s="115" t="s">
        <v>77</v>
      </c>
      <c r="V8" s="115"/>
      <c r="W8" s="115"/>
      <c r="X8" s="115"/>
      <c r="Y8" s="115"/>
      <c r="Z8" s="115"/>
      <c r="AA8" s="115"/>
      <c r="AB8" s="115">
        <v>8</v>
      </c>
      <c r="AC8" s="115">
        <v>8</v>
      </c>
      <c r="AD8" s="115">
        <v>8</v>
      </c>
      <c r="AE8" s="115">
        <v>8</v>
      </c>
      <c r="AF8" s="115" t="s">
        <v>153</v>
      </c>
      <c r="AG8" s="115" t="s">
        <v>73</v>
      </c>
      <c r="AH8" s="115" t="s">
        <v>72</v>
      </c>
      <c r="AI8" s="115" t="s">
        <v>72</v>
      </c>
      <c r="AJ8" s="115" t="s">
        <v>72</v>
      </c>
      <c r="AK8" s="115" t="s">
        <v>74</v>
      </c>
      <c r="AL8" s="115" t="s">
        <v>74</v>
      </c>
      <c r="AM8" s="115" t="s">
        <v>74</v>
      </c>
      <c r="AN8" s="115" t="s">
        <v>74</v>
      </c>
      <c r="AO8" s="115" t="s">
        <v>74</v>
      </c>
      <c r="AP8" s="115" t="s">
        <v>74</v>
      </c>
      <c r="AQ8" s="115" t="s">
        <v>74</v>
      </c>
      <c r="AR8" s="115" t="s">
        <v>75</v>
      </c>
      <c r="AS8" s="63" t="s">
        <v>155</v>
      </c>
      <c r="AT8" s="115"/>
      <c r="AU8" s="115"/>
      <c r="AV8" s="115"/>
      <c r="AW8" s="115"/>
      <c r="AX8" s="115"/>
      <c r="AY8" s="115"/>
      <c r="AZ8" s="115"/>
      <c r="BA8" s="115"/>
      <c r="BB8" s="115"/>
      <c r="BC8" s="115">
        <v>4</v>
      </c>
    </row>
    <row r="9" spans="2:6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2:65" ht="18.75" customHeight="1" x14ac:dyDescent="0.3">
      <c r="B10" s="1"/>
      <c r="C10" s="1"/>
      <c r="D10" s="148" t="s">
        <v>70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33"/>
      <c r="BE10" s="120"/>
      <c r="BF10" s="33"/>
      <c r="BG10" s="5"/>
      <c r="BH10" s="5"/>
      <c r="BI10" s="5"/>
      <c r="BJ10" s="1"/>
      <c r="BK10" s="1"/>
      <c r="BL10" s="1"/>
    </row>
    <row r="11" spans="2:65" x14ac:dyDescent="0.3">
      <c r="B11" s="1"/>
      <c r="C11" s="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41"/>
      <c r="BE11" s="41"/>
      <c r="BF11" s="41"/>
      <c r="BG11" s="41"/>
      <c r="BH11" s="41"/>
      <c r="BI11" s="41"/>
      <c r="BJ11" s="1"/>
      <c r="BK11" s="1"/>
      <c r="BL11" s="1"/>
    </row>
    <row r="12" spans="2:65" x14ac:dyDescent="0.3">
      <c r="B12" s="1"/>
      <c r="C12" s="1"/>
      <c r="D12" s="145"/>
      <c r="E12" s="146"/>
      <c r="F12" s="5"/>
      <c r="G12" s="147" t="s">
        <v>68</v>
      </c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41"/>
      <c r="AD12" s="41"/>
      <c r="AE12" s="41"/>
      <c r="AF12" s="5"/>
      <c r="AG12" s="145" t="s">
        <v>153</v>
      </c>
      <c r="AH12" s="146"/>
      <c r="AI12" s="5"/>
      <c r="AJ12" s="170" t="s">
        <v>138</v>
      </c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5"/>
      <c r="BE12" s="5"/>
      <c r="BJ12" s="1"/>
      <c r="BK12" s="1"/>
      <c r="BL12" s="1"/>
    </row>
    <row r="13" spans="2:65" x14ac:dyDescent="0.3">
      <c r="B13" s="1"/>
      <c r="C13" s="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1"/>
      <c r="BK13" s="1"/>
      <c r="BL13" s="1"/>
    </row>
    <row r="14" spans="2:65" x14ac:dyDescent="0.3">
      <c r="B14" s="1"/>
      <c r="C14" s="1"/>
      <c r="D14" s="145" t="s">
        <v>73</v>
      </c>
      <c r="E14" s="146"/>
      <c r="F14" s="5"/>
      <c r="G14" s="147" t="s">
        <v>76</v>
      </c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5"/>
      <c r="AE14" s="5"/>
      <c r="AF14" s="48"/>
      <c r="AG14" s="145">
        <v>8</v>
      </c>
      <c r="AH14" s="146"/>
      <c r="AI14" s="5"/>
      <c r="AJ14" s="147" t="s">
        <v>156</v>
      </c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J14" s="1"/>
      <c r="BK14" s="1"/>
      <c r="BL14" s="1"/>
    </row>
    <row r="15" spans="2:65" x14ac:dyDescent="0.3">
      <c r="B15" s="1"/>
      <c r="C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1"/>
      <c r="BK15" s="1"/>
      <c r="BL15" s="1"/>
    </row>
    <row r="16" spans="2:65" x14ac:dyDescent="0.3">
      <c r="B16" s="1"/>
      <c r="C16" s="1"/>
      <c r="D16" s="165" t="s">
        <v>77</v>
      </c>
      <c r="E16" s="166"/>
      <c r="F16" s="5"/>
      <c r="G16" s="147" t="s">
        <v>78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C16" s="41"/>
      <c r="AD16" s="41"/>
      <c r="AE16" s="41"/>
      <c r="AF16" s="5"/>
      <c r="AG16" s="145" t="s">
        <v>72</v>
      </c>
      <c r="AH16" s="146"/>
      <c r="AI16" s="5"/>
      <c r="AJ16" s="147" t="s">
        <v>137</v>
      </c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J16" s="1"/>
      <c r="BK16" s="1"/>
      <c r="BL16" s="1"/>
    </row>
    <row r="17" spans="2:64" x14ac:dyDescent="0.3">
      <c r="B17" s="1"/>
      <c r="C17" s="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1"/>
      <c r="BK17" s="1"/>
      <c r="BL17" s="1"/>
    </row>
    <row r="18" spans="2:64" ht="15" customHeight="1" x14ac:dyDescent="0.3">
      <c r="B18" s="1"/>
      <c r="C18" s="1"/>
      <c r="D18" s="148" t="s">
        <v>161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33"/>
      <c r="AE18" s="33"/>
      <c r="AF18" s="5"/>
      <c r="AG18" s="148" t="s">
        <v>169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05"/>
      <c r="BD18" s="5"/>
      <c r="BE18" s="5"/>
      <c r="BF18" s="5"/>
      <c r="BG18" s="5"/>
      <c r="BH18" s="5"/>
      <c r="BI18" s="5"/>
      <c r="BJ18" s="1"/>
      <c r="BK18" s="1"/>
      <c r="BL18" s="1"/>
    </row>
    <row r="19" spans="2:64" ht="15" customHeight="1" x14ac:dyDescent="0.3">
      <c r="B19" s="1"/>
      <c r="C19" s="1"/>
      <c r="D19" s="45"/>
      <c r="E19" s="45"/>
      <c r="F19" s="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1"/>
      <c r="AD19" s="41"/>
      <c r="AE19" s="41"/>
      <c r="AF19" s="5"/>
      <c r="AG19" s="47"/>
      <c r="AH19" s="47"/>
      <c r="AI19" s="5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1"/>
      <c r="BK19" s="1"/>
      <c r="BL19" s="1"/>
    </row>
    <row r="20" spans="2:64" ht="15" customHeight="1" x14ac:dyDescent="0.3">
      <c r="B20" s="1"/>
      <c r="C20" s="1"/>
      <c r="D20" s="145" t="s">
        <v>71</v>
      </c>
      <c r="E20" s="146"/>
      <c r="F20" s="5"/>
      <c r="G20" s="147" t="s">
        <v>254</v>
      </c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41"/>
      <c r="AE20" s="41"/>
      <c r="AF20" s="5"/>
      <c r="AG20" s="145" t="s">
        <v>74</v>
      </c>
      <c r="AH20" s="146"/>
      <c r="AI20" s="5"/>
      <c r="AJ20" s="147" t="s">
        <v>136</v>
      </c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1"/>
      <c r="BE20" s="21"/>
      <c r="BF20" s="21"/>
      <c r="BG20" s="21"/>
      <c r="BH20" s="21"/>
      <c r="BI20" s="21"/>
      <c r="BJ20" s="1"/>
      <c r="BK20" s="1"/>
      <c r="BL20" s="1"/>
    </row>
    <row r="21" spans="2:64" ht="15" customHeight="1" x14ac:dyDescent="0.3">
      <c r="B21" s="1"/>
      <c r="C21" s="1"/>
      <c r="D21" s="45"/>
      <c r="E21" s="45"/>
      <c r="F21" s="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1"/>
      <c r="AE21" s="41"/>
      <c r="AF21" s="5"/>
      <c r="AG21" s="47"/>
      <c r="AH21" s="47"/>
      <c r="AI21" s="5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1"/>
      <c r="BK21" s="1"/>
      <c r="BL21" s="1"/>
    </row>
    <row r="22" spans="2:64" ht="15" customHeight="1" x14ac:dyDescent="0.3">
      <c r="B22" s="1"/>
      <c r="C22" s="1"/>
      <c r="D22" s="145" t="s">
        <v>154</v>
      </c>
      <c r="E22" s="146"/>
      <c r="F22" s="5"/>
      <c r="G22" s="175" t="s">
        <v>257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41"/>
      <c r="AE22" s="41"/>
      <c r="AF22" s="5"/>
      <c r="AG22" s="145" t="s">
        <v>75</v>
      </c>
      <c r="AH22" s="146"/>
      <c r="AI22" s="5"/>
      <c r="AJ22" s="147" t="s">
        <v>135</v>
      </c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21"/>
      <c r="BE22" s="21"/>
      <c r="BF22" s="21"/>
      <c r="BG22" s="21"/>
      <c r="BH22" s="21"/>
      <c r="BI22" s="21"/>
      <c r="BJ22" s="1"/>
      <c r="BK22" s="1"/>
      <c r="BL22" s="1"/>
    </row>
    <row r="23" spans="2:64" ht="15" customHeight="1" x14ac:dyDescent="0.3">
      <c r="B23" s="1"/>
      <c r="C23" s="1"/>
      <c r="D23" s="45"/>
      <c r="E23" s="45"/>
      <c r="F23" s="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1"/>
      <c r="AE23" s="41"/>
      <c r="AF23" s="5"/>
      <c r="AG23" s="47"/>
      <c r="AH23" s="47"/>
      <c r="AI23" s="5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"/>
      <c r="BK23" s="1"/>
      <c r="BL23" s="1"/>
    </row>
    <row r="24" spans="2:64" x14ac:dyDescent="0.3">
      <c r="B24" s="1"/>
      <c r="C24" s="1"/>
      <c r="D24" s="41"/>
      <c r="E24" s="41"/>
      <c r="F24" s="41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41"/>
      <c r="AD24" s="41"/>
      <c r="AE24" s="41"/>
      <c r="AF24" s="41"/>
      <c r="AG24" s="145" t="s">
        <v>155</v>
      </c>
      <c r="AH24" s="146"/>
      <c r="AJ24" s="147" t="s">
        <v>134</v>
      </c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F24" s="41"/>
      <c r="BG24" s="41"/>
      <c r="BH24" s="41"/>
      <c r="BI24" s="41"/>
      <c r="BJ24" s="1"/>
      <c r="BK24" s="1"/>
      <c r="BL24" s="1"/>
    </row>
    <row r="25" spans="2:64" s="42" customFormat="1" ht="13.8" x14ac:dyDescent="0.25">
      <c r="C25" s="171" t="s">
        <v>162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</row>
    <row r="26" spans="2:64" x14ac:dyDescent="0.3">
      <c r="C26" s="43"/>
      <c r="D26" s="43"/>
      <c r="E26" s="44"/>
      <c r="F26" s="43"/>
      <c r="G26" s="43"/>
      <c r="H26" s="43"/>
      <c r="I26" s="43"/>
      <c r="J26" s="44"/>
      <c r="K26" s="44"/>
    </row>
    <row r="27" spans="2:64" s="50" customFormat="1" ht="24.75" customHeight="1" x14ac:dyDescent="0.2">
      <c r="C27" s="174" t="s">
        <v>3</v>
      </c>
      <c r="D27" s="174"/>
      <c r="E27" s="174"/>
      <c r="F27" s="174" t="s">
        <v>152</v>
      </c>
      <c r="G27" s="174"/>
      <c r="H27" s="174"/>
      <c r="I27" s="174"/>
      <c r="J27" s="174"/>
      <c r="K27" s="174"/>
      <c r="L27" s="174"/>
      <c r="M27" s="174"/>
      <c r="N27" s="174"/>
      <c r="O27" s="167" t="s">
        <v>139</v>
      </c>
      <c r="P27" s="168"/>
      <c r="Q27" s="168"/>
      <c r="R27" s="168"/>
      <c r="S27" s="168"/>
      <c r="T27" s="169"/>
      <c r="U27" s="172" t="s">
        <v>69</v>
      </c>
      <c r="V27" s="172"/>
      <c r="W27" s="172"/>
      <c r="X27" s="172"/>
      <c r="Y27" s="172"/>
      <c r="Z27" s="172"/>
      <c r="AA27" s="172" t="s">
        <v>163</v>
      </c>
      <c r="AB27" s="172"/>
      <c r="AC27" s="172"/>
      <c r="AD27" s="172"/>
      <c r="AE27" s="172"/>
      <c r="AF27" s="172"/>
      <c r="AG27" s="159" t="s">
        <v>76</v>
      </c>
      <c r="AH27" s="160"/>
      <c r="AI27" s="160"/>
      <c r="AJ27" s="160"/>
      <c r="AK27" s="160"/>
      <c r="AL27" s="161"/>
      <c r="AM27" s="159" t="s">
        <v>169</v>
      </c>
      <c r="AN27" s="160"/>
      <c r="AO27" s="160"/>
      <c r="AP27" s="160"/>
      <c r="AQ27" s="160"/>
      <c r="AR27" s="160"/>
      <c r="AS27" s="161"/>
      <c r="AT27" s="167" t="s">
        <v>78</v>
      </c>
      <c r="AU27" s="168"/>
      <c r="AV27" s="168"/>
      <c r="AW27" s="168"/>
      <c r="AX27" s="169"/>
      <c r="AY27" s="174" t="s">
        <v>97</v>
      </c>
      <c r="AZ27" s="174"/>
      <c r="BA27" s="174"/>
      <c r="BB27" s="174"/>
    </row>
    <row r="28" spans="2:64" s="49" customFormat="1" ht="13.8" x14ac:dyDescent="0.3">
      <c r="C28" s="173" t="s">
        <v>157</v>
      </c>
      <c r="D28" s="173"/>
      <c r="E28" s="173"/>
      <c r="F28" s="173">
        <v>36</v>
      </c>
      <c r="G28" s="173"/>
      <c r="H28" s="173"/>
      <c r="I28" s="173"/>
      <c r="J28" s="173"/>
      <c r="K28" s="173"/>
      <c r="L28" s="173"/>
      <c r="M28" s="173"/>
      <c r="N28" s="173"/>
      <c r="O28" s="173">
        <v>4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62">
        <v>2</v>
      </c>
      <c r="AH28" s="163"/>
      <c r="AI28" s="163"/>
      <c r="AJ28" s="163"/>
      <c r="AK28" s="163"/>
      <c r="AL28" s="164"/>
      <c r="AM28" s="162"/>
      <c r="AN28" s="163"/>
      <c r="AO28" s="163"/>
      <c r="AP28" s="163"/>
      <c r="AQ28" s="163"/>
      <c r="AR28" s="163"/>
      <c r="AS28" s="164"/>
      <c r="AT28" s="162">
        <v>10</v>
      </c>
      <c r="AU28" s="163"/>
      <c r="AV28" s="163"/>
      <c r="AW28" s="163"/>
      <c r="AX28" s="164"/>
      <c r="AY28" s="162">
        <v>52</v>
      </c>
      <c r="AZ28" s="163"/>
      <c r="BA28" s="163"/>
      <c r="BB28" s="164"/>
    </row>
    <row r="29" spans="2:64" s="49" customFormat="1" ht="13.8" x14ac:dyDescent="0.3">
      <c r="C29" s="173" t="s">
        <v>158</v>
      </c>
      <c r="D29" s="173"/>
      <c r="E29" s="173"/>
      <c r="F29" s="173">
        <v>36</v>
      </c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>
        <v>4</v>
      </c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62">
        <v>2</v>
      </c>
      <c r="AH29" s="163"/>
      <c r="AI29" s="163"/>
      <c r="AJ29" s="163"/>
      <c r="AK29" s="163"/>
      <c r="AL29" s="164"/>
      <c r="AM29" s="162"/>
      <c r="AN29" s="163"/>
      <c r="AO29" s="163"/>
      <c r="AP29" s="163"/>
      <c r="AQ29" s="163"/>
      <c r="AR29" s="163"/>
      <c r="AS29" s="164"/>
      <c r="AT29" s="162">
        <v>10</v>
      </c>
      <c r="AU29" s="163"/>
      <c r="AV29" s="163"/>
      <c r="AW29" s="163"/>
      <c r="AX29" s="164"/>
      <c r="AY29" s="162">
        <v>52</v>
      </c>
      <c r="AZ29" s="163"/>
      <c r="BA29" s="163"/>
      <c r="BB29" s="164"/>
    </row>
    <row r="30" spans="2:64" s="49" customFormat="1" ht="13.8" x14ac:dyDescent="0.3">
      <c r="C30" s="173" t="s">
        <v>159</v>
      </c>
      <c r="D30" s="173"/>
      <c r="E30" s="173"/>
      <c r="F30" s="173">
        <v>35</v>
      </c>
      <c r="G30" s="173"/>
      <c r="H30" s="173"/>
      <c r="I30" s="173"/>
      <c r="J30" s="173"/>
      <c r="K30" s="173"/>
      <c r="L30" s="173"/>
      <c r="M30" s="173"/>
      <c r="N30" s="173"/>
      <c r="O30" s="173">
        <v>2</v>
      </c>
      <c r="P30" s="173"/>
      <c r="Q30" s="173"/>
      <c r="R30" s="173"/>
      <c r="S30" s="173"/>
      <c r="T30" s="173"/>
      <c r="U30" s="173">
        <v>3</v>
      </c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62">
        <v>2</v>
      </c>
      <c r="AH30" s="163"/>
      <c r="AI30" s="163"/>
      <c r="AJ30" s="163"/>
      <c r="AK30" s="163"/>
      <c r="AL30" s="164"/>
      <c r="AM30" s="162"/>
      <c r="AN30" s="163"/>
      <c r="AO30" s="163"/>
      <c r="AP30" s="163"/>
      <c r="AQ30" s="163"/>
      <c r="AR30" s="163"/>
      <c r="AS30" s="164"/>
      <c r="AT30" s="162">
        <v>10</v>
      </c>
      <c r="AU30" s="163"/>
      <c r="AV30" s="163"/>
      <c r="AW30" s="163"/>
      <c r="AX30" s="164"/>
      <c r="AY30" s="162">
        <v>52</v>
      </c>
      <c r="AZ30" s="163"/>
      <c r="BA30" s="163"/>
      <c r="BB30" s="164"/>
    </row>
    <row r="31" spans="2:64" s="49" customFormat="1" ht="13.8" x14ac:dyDescent="0.3">
      <c r="C31" s="173" t="s">
        <v>160</v>
      </c>
      <c r="D31" s="173"/>
      <c r="E31" s="173"/>
      <c r="F31" s="173">
        <v>22</v>
      </c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>
        <v>5</v>
      </c>
      <c r="V31" s="173"/>
      <c r="W31" s="173"/>
      <c r="X31" s="173"/>
      <c r="Y31" s="173"/>
      <c r="Z31" s="173"/>
      <c r="AA31" s="173">
        <v>3</v>
      </c>
      <c r="AB31" s="173"/>
      <c r="AC31" s="173"/>
      <c r="AD31" s="173"/>
      <c r="AE31" s="173"/>
      <c r="AF31" s="173"/>
      <c r="AG31" s="162">
        <v>2</v>
      </c>
      <c r="AH31" s="163"/>
      <c r="AI31" s="163"/>
      <c r="AJ31" s="163"/>
      <c r="AK31" s="163"/>
      <c r="AL31" s="164"/>
      <c r="AM31" s="162">
        <v>9</v>
      </c>
      <c r="AN31" s="163"/>
      <c r="AO31" s="163"/>
      <c r="AP31" s="163"/>
      <c r="AQ31" s="163"/>
      <c r="AR31" s="163"/>
      <c r="AS31" s="164"/>
      <c r="AT31" s="162">
        <v>2</v>
      </c>
      <c r="AU31" s="163"/>
      <c r="AV31" s="163"/>
      <c r="AW31" s="163"/>
      <c r="AX31" s="164"/>
      <c r="AY31" s="162">
        <v>43</v>
      </c>
      <c r="AZ31" s="163"/>
      <c r="BA31" s="163"/>
      <c r="BB31" s="164"/>
    </row>
    <row r="32" spans="2:64" s="49" customFormat="1" ht="13.8" x14ac:dyDescent="0.3">
      <c r="C32" s="173" t="s">
        <v>97</v>
      </c>
      <c r="D32" s="173"/>
      <c r="E32" s="173"/>
      <c r="F32" s="173">
        <f>SUM(F28:F31)</f>
        <v>129</v>
      </c>
      <c r="G32" s="173"/>
      <c r="H32" s="173"/>
      <c r="I32" s="173"/>
      <c r="J32" s="173"/>
      <c r="K32" s="173"/>
      <c r="L32" s="173"/>
      <c r="M32" s="173"/>
      <c r="N32" s="173"/>
      <c r="O32" s="173">
        <v>6</v>
      </c>
      <c r="P32" s="173"/>
      <c r="Q32" s="173"/>
      <c r="R32" s="173"/>
      <c r="S32" s="173"/>
      <c r="T32" s="173"/>
      <c r="U32" s="173">
        <v>12</v>
      </c>
      <c r="V32" s="173"/>
      <c r="W32" s="173"/>
      <c r="X32" s="173"/>
      <c r="Y32" s="173"/>
      <c r="Z32" s="173"/>
      <c r="AA32" s="173">
        <v>3</v>
      </c>
      <c r="AB32" s="173"/>
      <c r="AC32" s="173"/>
      <c r="AD32" s="173"/>
      <c r="AE32" s="173"/>
      <c r="AF32" s="173"/>
      <c r="AG32" s="162">
        <v>8</v>
      </c>
      <c r="AH32" s="163"/>
      <c r="AI32" s="163"/>
      <c r="AJ32" s="163"/>
      <c r="AK32" s="163"/>
      <c r="AL32" s="164"/>
      <c r="AM32" s="162">
        <v>9</v>
      </c>
      <c r="AN32" s="163"/>
      <c r="AO32" s="163"/>
      <c r="AP32" s="163"/>
      <c r="AQ32" s="163"/>
      <c r="AR32" s="163"/>
      <c r="AS32" s="164"/>
      <c r="AT32" s="162">
        <v>32</v>
      </c>
      <c r="AU32" s="163"/>
      <c r="AV32" s="163"/>
      <c r="AW32" s="163"/>
      <c r="AX32" s="164"/>
      <c r="AY32" s="162">
        <v>199</v>
      </c>
      <c r="AZ32" s="163"/>
      <c r="BA32" s="163"/>
      <c r="BB32" s="164"/>
    </row>
  </sheetData>
  <mergeCells count="103">
    <mergeCell ref="AA32:AF32"/>
    <mergeCell ref="U32:Z32"/>
    <mergeCell ref="F31:N31"/>
    <mergeCell ref="F32:N32"/>
    <mergeCell ref="AY31:BB31"/>
    <mergeCell ref="AY32:BB32"/>
    <mergeCell ref="O31:T31"/>
    <mergeCell ref="O32:T32"/>
    <mergeCell ref="U31:Z31"/>
    <mergeCell ref="AT31:AX31"/>
    <mergeCell ref="AT32:AX32"/>
    <mergeCell ref="AM32:AS32"/>
    <mergeCell ref="AG32:AL32"/>
    <mergeCell ref="U28:Z28"/>
    <mergeCell ref="AJ14:BC14"/>
    <mergeCell ref="U27:Z27"/>
    <mergeCell ref="D22:E22"/>
    <mergeCell ref="G22:AC22"/>
    <mergeCell ref="AM31:AS31"/>
    <mergeCell ref="F27:N27"/>
    <mergeCell ref="F28:N28"/>
    <mergeCell ref="AG31:AL31"/>
    <mergeCell ref="AA31:AF31"/>
    <mergeCell ref="AT28:AX28"/>
    <mergeCell ref="AT29:AX29"/>
    <mergeCell ref="C31:E31"/>
    <mergeCell ref="AY28:BB28"/>
    <mergeCell ref="AM28:AS28"/>
    <mergeCell ref="AM29:AS29"/>
    <mergeCell ref="AM30:AS30"/>
    <mergeCell ref="AY29:BB29"/>
    <mergeCell ref="AT30:AX30"/>
    <mergeCell ref="AA28:AF28"/>
    <mergeCell ref="AG29:AL29"/>
    <mergeCell ref="AG30:AL30"/>
    <mergeCell ref="AA29:AF29"/>
    <mergeCell ref="AA30:AF30"/>
    <mergeCell ref="AM27:AS27"/>
    <mergeCell ref="AT27:AX27"/>
    <mergeCell ref="AY27:BB27"/>
    <mergeCell ref="AK2:AK3"/>
    <mergeCell ref="AL2:AO2"/>
    <mergeCell ref="AP2:AS2"/>
    <mergeCell ref="AT2:AT3"/>
    <mergeCell ref="AU2:AW2"/>
    <mergeCell ref="C32:E32"/>
    <mergeCell ref="G16:Z16"/>
    <mergeCell ref="AJ22:BC22"/>
    <mergeCell ref="O29:T29"/>
    <mergeCell ref="O30:T30"/>
    <mergeCell ref="U29:Z29"/>
    <mergeCell ref="U30:Z30"/>
    <mergeCell ref="AG18:BB18"/>
    <mergeCell ref="D18:AC18"/>
    <mergeCell ref="AY30:BB30"/>
    <mergeCell ref="C27:E27"/>
    <mergeCell ref="C28:E28"/>
    <mergeCell ref="C29:E29"/>
    <mergeCell ref="C30:E30"/>
    <mergeCell ref="F29:N29"/>
    <mergeCell ref="F30:N30"/>
    <mergeCell ref="AG27:AL27"/>
    <mergeCell ref="AG28:AL28"/>
    <mergeCell ref="D16:E16"/>
    <mergeCell ref="D20:E20"/>
    <mergeCell ref="AG20:AH20"/>
    <mergeCell ref="AG14:AH14"/>
    <mergeCell ref="AG22:AH22"/>
    <mergeCell ref="G14:AC14"/>
    <mergeCell ref="U2:W2"/>
    <mergeCell ref="X2:X3"/>
    <mergeCell ref="AB2:AB3"/>
    <mergeCell ref="AC2:AF2"/>
    <mergeCell ref="AG2:AG3"/>
    <mergeCell ref="AH2:AJ2"/>
    <mergeCell ref="O27:T27"/>
    <mergeCell ref="G20:AC20"/>
    <mergeCell ref="AJ12:BC12"/>
    <mergeCell ref="AJ20:BC20"/>
    <mergeCell ref="C25:BB25"/>
    <mergeCell ref="AJ16:BC16"/>
    <mergeCell ref="AA27:AF27"/>
    <mergeCell ref="AG24:AH24"/>
    <mergeCell ref="AJ24:BC24"/>
    <mergeCell ref="O28:T28"/>
    <mergeCell ref="AX2:AX3"/>
    <mergeCell ref="AG16:AH16"/>
    <mergeCell ref="D12:E12"/>
    <mergeCell ref="G12:AB12"/>
    <mergeCell ref="D14:E14"/>
    <mergeCell ref="AG12:AH12"/>
    <mergeCell ref="D10:BC10"/>
    <mergeCell ref="T2:T3"/>
    <mergeCell ref="B1:R1"/>
    <mergeCell ref="B2:B3"/>
    <mergeCell ref="C2:F2"/>
    <mergeCell ref="G2:G3"/>
    <mergeCell ref="H2:J2"/>
    <mergeCell ref="K2:K3"/>
    <mergeCell ref="L2:O2"/>
    <mergeCell ref="P2:S2"/>
    <mergeCell ref="AY2:BB2"/>
    <mergeCell ref="BC2:BC3"/>
  </mergeCells>
  <pageMargins left="0.39370078740157483" right="0.19685039370078741" top="0.39370078740157483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64" zoomScale="130" zoomScaleNormal="130" workbookViewId="0">
      <selection activeCell="A68" sqref="A68:E74"/>
    </sheetView>
  </sheetViews>
  <sheetFormatPr defaultColWidth="9.109375" defaultRowHeight="15" x14ac:dyDescent="0.25"/>
  <cols>
    <col min="1" max="1" width="11.21875" style="9" customWidth="1"/>
    <col min="2" max="2" width="27.21875" style="11" customWidth="1"/>
    <col min="3" max="3" width="17.109375" style="11" customWidth="1"/>
    <col min="4" max="5" width="5.44140625" style="8" customWidth="1"/>
    <col min="6" max="6" width="5.6640625" style="8" customWidth="1"/>
    <col min="7" max="7" width="7" style="8" customWidth="1"/>
    <col min="8" max="8" width="7.109375" style="8" customWidth="1"/>
    <col min="9" max="9" width="6.44140625" style="8" customWidth="1"/>
    <col min="10" max="10" width="7.5546875" style="8" customWidth="1"/>
    <col min="11" max="11" width="6.109375" style="8" customWidth="1"/>
    <col min="12" max="12" width="7.5546875" style="8" customWidth="1"/>
    <col min="13" max="13" width="6.109375" style="8" customWidth="1"/>
    <col min="14" max="14" width="7.5546875" style="8" customWidth="1"/>
    <col min="15" max="15" width="6.5546875" style="8" customWidth="1"/>
    <col min="16" max="16" width="7" style="8" customWidth="1"/>
    <col min="17" max="17" width="9.88671875" style="19" customWidth="1"/>
    <col min="18" max="20" width="9.109375" style="19"/>
    <col min="21" max="16384" width="9.109375" style="8"/>
  </cols>
  <sheetData>
    <row r="1" spans="1:20" ht="11.4" customHeight="1" x14ac:dyDescent="0.3">
      <c r="A1" s="204" t="s">
        <v>98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20" ht="15" customHeight="1" x14ac:dyDescent="0.25">
      <c r="A2" s="205" t="s">
        <v>99</v>
      </c>
      <c r="B2" s="208" t="s">
        <v>220</v>
      </c>
      <c r="C2" s="208" t="s">
        <v>215</v>
      </c>
      <c r="D2" s="179" t="s">
        <v>100</v>
      </c>
      <c r="E2" s="180"/>
      <c r="F2" s="180"/>
      <c r="G2" s="180"/>
      <c r="H2" s="181"/>
      <c r="I2" s="185" t="s">
        <v>101</v>
      </c>
      <c r="J2" s="185"/>
      <c r="K2" s="185"/>
      <c r="L2" s="185"/>
      <c r="M2" s="185"/>
      <c r="N2" s="185"/>
      <c r="O2" s="185"/>
      <c r="P2" s="185"/>
    </row>
    <row r="3" spans="1:20" ht="12.6" customHeight="1" x14ac:dyDescent="0.25">
      <c r="A3" s="206"/>
      <c r="B3" s="209"/>
      <c r="C3" s="209"/>
      <c r="D3" s="182"/>
      <c r="E3" s="183"/>
      <c r="F3" s="183"/>
      <c r="G3" s="183"/>
      <c r="H3" s="184"/>
      <c r="I3" s="185"/>
      <c r="J3" s="185"/>
      <c r="K3" s="185"/>
      <c r="L3" s="185"/>
      <c r="M3" s="185"/>
      <c r="N3" s="185"/>
      <c r="O3" s="185"/>
      <c r="P3" s="185"/>
    </row>
    <row r="4" spans="1:20" ht="21.6" customHeight="1" x14ac:dyDescent="0.25">
      <c r="A4" s="206"/>
      <c r="B4" s="209"/>
      <c r="C4" s="209"/>
      <c r="D4" s="205" t="s">
        <v>216</v>
      </c>
      <c r="E4" s="205" t="s">
        <v>284</v>
      </c>
      <c r="F4" s="176" t="s">
        <v>285</v>
      </c>
      <c r="G4" s="177"/>
      <c r="H4" s="178"/>
      <c r="I4" s="185" t="s">
        <v>102</v>
      </c>
      <c r="J4" s="185"/>
      <c r="K4" s="185" t="s">
        <v>103</v>
      </c>
      <c r="L4" s="185"/>
      <c r="M4" s="185" t="s">
        <v>104</v>
      </c>
      <c r="N4" s="185"/>
      <c r="O4" s="213" t="s">
        <v>122</v>
      </c>
      <c r="P4" s="213"/>
    </row>
    <row r="5" spans="1:20" ht="23.4" customHeight="1" x14ac:dyDescent="0.25">
      <c r="A5" s="206"/>
      <c r="B5" s="209"/>
      <c r="C5" s="209"/>
      <c r="D5" s="206"/>
      <c r="E5" s="211"/>
      <c r="F5" s="205" t="s">
        <v>105</v>
      </c>
      <c r="G5" s="176" t="s">
        <v>272</v>
      </c>
      <c r="H5" s="178"/>
      <c r="I5" s="83" t="s">
        <v>106</v>
      </c>
      <c r="J5" s="83" t="s">
        <v>185</v>
      </c>
      <c r="K5" s="83" t="s">
        <v>107</v>
      </c>
      <c r="L5" s="83" t="s">
        <v>186</v>
      </c>
      <c r="M5" s="83" t="s">
        <v>108</v>
      </c>
      <c r="N5" s="83" t="s">
        <v>187</v>
      </c>
      <c r="O5" s="24" t="s">
        <v>188</v>
      </c>
      <c r="P5" s="24" t="s">
        <v>189</v>
      </c>
    </row>
    <row r="6" spans="1:20" ht="16.8" customHeight="1" x14ac:dyDescent="0.25">
      <c r="A6" s="206"/>
      <c r="B6" s="209"/>
      <c r="C6" s="209"/>
      <c r="D6" s="206"/>
      <c r="E6" s="211"/>
      <c r="F6" s="206"/>
      <c r="G6" s="202" t="s">
        <v>221</v>
      </c>
      <c r="H6" s="202" t="s">
        <v>273</v>
      </c>
      <c r="I6" s="201" t="s">
        <v>140</v>
      </c>
      <c r="J6" s="201" t="s">
        <v>179</v>
      </c>
      <c r="K6" s="201" t="s">
        <v>140</v>
      </c>
      <c r="L6" s="195" t="s">
        <v>179</v>
      </c>
      <c r="M6" s="201" t="s">
        <v>140</v>
      </c>
      <c r="N6" s="195" t="s">
        <v>222</v>
      </c>
      <c r="O6" s="214" t="s">
        <v>140</v>
      </c>
      <c r="P6" s="195" t="s">
        <v>223</v>
      </c>
    </row>
    <row r="7" spans="1:20" ht="9.6" customHeight="1" x14ac:dyDescent="0.25">
      <c r="A7" s="206"/>
      <c r="B7" s="209"/>
      <c r="C7" s="209"/>
      <c r="D7" s="206"/>
      <c r="E7" s="211"/>
      <c r="F7" s="206"/>
      <c r="G7" s="202"/>
      <c r="H7" s="202"/>
      <c r="I7" s="201"/>
      <c r="J7" s="201"/>
      <c r="K7" s="201"/>
      <c r="L7" s="196"/>
      <c r="M7" s="201"/>
      <c r="N7" s="196"/>
      <c r="O7" s="214"/>
      <c r="P7" s="196"/>
    </row>
    <row r="8" spans="1:20" ht="9.6" customHeight="1" x14ac:dyDescent="0.25">
      <c r="A8" s="207"/>
      <c r="B8" s="210"/>
      <c r="C8" s="210"/>
      <c r="D8" s="207"/>
      <c r="E8" s="212"/>
      <c r="F8" s="207"/>
      <c r="G8" s="203"/>
      <c r="H8" s="203"/>
      <c r="I8" s="201"/>
      <c r="J8" s="201"/>
      <c r="K8" s="201"/>
      <c r="L8" s="197"/>
      <c r="M8" s="201"/>
      <c r="N8" s="197"/>
      <c r="O8" s="214"/>
      <c r="P8" s="197"/>
    </row>
    <row r="9" spans="1:20" s="62" customFormat="1" ht="12" customHeight="1" x14ac:dyDescent="0.25">
      <c r="A9" s="96">
        <v>1</v>
      </c>
      <c r="B9" s="96">
        <v>2</v>
      </c>
      <c r="C9" s="96">
        <v>3</v>
      </c>
      <c r="D9" s="96">
        <v>4</v>
      </c>
      <c r="E9" s="96">
        <v>5</v>
      </c>
      <c r="F9" s="96">
        <v>6</v>
      </c>
      <c r="G9" s="96">
        <v>7</v>
      </c>
      <c r="H9" s="96">
        <v>8</v>
      </c>
      <c r="I9" s="96">
        <v>9</v>
      </c>
      <c r="J9" s="96">
        <v>10</v>
      </c>
      <c r="K9" s="96">
        <v>11</v>
      </c>
      <c r="L9" s="96">
        <v>12</v>
      </c>
      <c r="M9" s="96">
        <v>13</v>
      </c>
      <c r="N9" s="96">
        <v>14</v>
      </c>
      <c r="O9" s="64">
        <v>15</v>
      </c>
      <c r="P9" s="64">
        <v>16</v>
      </c>
      <c r="Q9" s="93"/>
      <c r="R9" s="93"/>
      <c r="S9" s="93"/>
      <c r="T9" s="93"/>
    </row>
    <row r="10" spans="1:20" s="12" customFormat="1" ht="24.6" customHeight="1" x14ac:dyDescent="0.3">
      <c r="A10" s="71" t="s">
        <v>82</v>
      </c>
      <c r="B10" s="74" t="s">
        <v>212</v>
      </c>
      <c r="C10" s="71" t="s">
        <v>327</v>
      </c>
      <c r="D10" s="73">
        <f t="shared" ref="D10:P10" si="0">SUM(D11,D22)</f>
        <v>2106</v>
      </c>
      <c r="E10" s="73">
        <f t="shared" si="0"/>
        <v>702</v>
      </c>
      <c r="F10" s="71">
        <f t="shared" si="0"/>
        <v>1404</v>
      </c>
      <c r="G10" s="71">
        <f t="shared" si="0"/>
        <v>692</v>
      </c>
      <c r="H10" s="71"/>
      <c r="I10" s="71">
        <f t="shared" si="0"/>
        <v>288</v>
      </c>
      <c r="J10" s="71">
        <f t="shared" si="0"/>
        <v>360</v>
      </c>
      <c r="K10" s="71">
        <f t="shared" si="0"/>
        <v>240</v>
      </c>
      <c r="L10" s="71">
        <f t="shared" si="0"/>
        <v>320</v>
      </c>
      <c r="M10" s="71">
        <f t="shared" si="0"/>
        <v>64</v>
      </c>
      <c r="N10" s="71">
        <f t="shared" si="0"/>
        <v>76</v>
      </c>
      <c r="O10" s="71">
        <f t="shared" si="0"/>
        <v>32</v>
      </c>
      <c r="P10" s="71">
        <f t="shared" si="0"/>
        <v>24</v>
      </c>
      <c r="Q10" s="78">
        <f>SUM(I10:P10)</f>
        <v>1404</v>
      </c>
      <c r="R10" s="78"/>
      <c r="S10" s="78"/>
      <c r="T10" s="78"/>
    </row>
    <row r="11" spans="1:20" s="13" customFormat="1" ht="13.95" customHeight="1" x14ac:dyDescent="0.3">
      <c r="A11" s="72" t="s">
        <v>204</v>
      </c>
      <c r="B11" s="87" t="s">
        <v>224</v>
      </c>
      <c r="C11" s="75" t="s">
        <v>181</v>
      </c>
      <c r="D11" s="89">
        <f>SUM(D12:D21)</f>
        <v>1134</v>
      </c>
      <c r="E11" s="89">
        <f>E12+E13+E14+E15+E16+E17+E18+E19+E20+E21</f>
        <v>378</v>
      </c>
      <c r="F11" s="97">
        <f>F12+F13+F14+F15+F16+F17+F18+F19+F20+F21</f>
        <v>756</v>
      </c>
      <c r="G11" s="97">
        <f>G12+G13+G14+G15+G16+G17+G18+G19+G20+G21</f>
        <v>420</v>
      </c>
      <c r="H11" s="97"/>
      <c r="I11" s="97">
        <f>SUM(I12:I21)</f>
        <v>224</v>
      </c>
      <c r="J11" s="97">
        <f>SUM(J12:J21)</f>
        <v>280</v>
      </c>
      <c r="K11" s="97">
        <f>SUM(K12:K21)</f>
        <v>112</v>
      </c>
      <c r="L11" s="97">
        <f>SUM(L12:L21)</f>
        <v>140</v>
      </c>
      <c r="M11" s="97"/>
      <c r="N11" s="97"/>
      <c r="O11" s="97"/>
      <c r="P11" s="97"/>
      <c r="Q11" s="78">
        <f t="shared" ref="Q11:Q71" si="1">SUM(I11:P11)</f>
        <v>756</v>
      </c>
      <c r="R11" s="78"/>
      <c r="S11" s="78"/>
      <c r="T11" s="78"/>
    </row>
    <row r="12" spans="1:20" ht="15" customHeight="1" x14ac:dyDescent="0.3">
      <c r="A12" s="69" t="s">
        <v>225</v>
      </c>
      <c r="B12" s="70" t="s">
        <v>87</v>
      </c>
      <c r="C12" s="69" t="s">
        <v>268</v>
      </c>
      <c r="D12" s="29">
        <f>SUM(E12:F12)</f>
        <v>164</v>
      </c>
      <c r="E12" s="29">
        <v>40</v>
      </c>
      <c r="F12" s="69">
        <f t="shared" ref="F12:F21" si="2">SUM(I12:L12)</f>
        <v>124</v>
      </c>
      <c r="G12" s="69">
        <v>100</v>
      </c>
      <c r="H12" s="69"/>
      <c r="I12" s="69">
        <v>32</v>
      </c>
      <c r="J12" s="69">
        <v>40</v>
      </c>
      <c r="K12" s="69">
        <v>28</v>
      </c>
      <c r="L12" s="69">
        <v>24</v>
      </c>
      <c r="M12" s="84"/>
      <c r="N12" s="84"/>
      <c r="O12" s="10"/>
      <c r="P12" s="10"/>
      <c r="Q12" s="78">
        <f t="shared" si="1"/>
        <v>124</v>
      </c>
    </row>
    <row r="13" spans="1:20" ht="15.6" x14ac:dyDescent="0.3">
      <c r="A13" s="69" t="s">
        <v>226</v>
      </c>
      <c r="B13" s="70" t="s">
        <v>214</v>
      </c>
      <c r="C13" s="69" t="s">
        <v>167</v>
      </c>
      <c r="D13" s="29">
        <f t="shared" ref="D13:D20" si="3">SUM(E13:F13)</f>
        <v>60</v>
      </c>
      <c r="E13" s="84">
        <v>20</v>
      </c>
      <c r="F13" s="84">
        <f t="shared" si="2"/>
        <v>40</v>
      </c>
      <c r="G13" s="84">
        <v>8</v>
      </c>
      <c r="H13" s="84"/>
      <c r="I13" s="84"/>
      <c r="J13" s="84">
        <v>40</v>
      </c>
      <c r="K13" s="84"/>
      <c r="L13" s="84"/>
      <c r="M13" s="84"/>
      <c r="N13" s="84"/>
      <c r="O13" s="10"/>
      <c r="P13" s="10"/>
      <c r="Q13" s="78">
        <f t="shared" si="1"/>
        <v>40</v>
      </c>
    </row>
    <row r="14" spans="1:20" ht="15.6" x14ac:dyDescent="0.3">
      <c r="A14" s="69" t="s">
        <v>227</v>
      </c>
      <c r="B14" s="70" t="s">
        <v>300</v>
      </c>
      <c r="C14" s="69" t="s">
        <v>170</v>
      </c>
      <c r="D14" s="29">
        <f t="shared" si="3"/>
        <v>108</v>
      </c>
      <c r="E14" s="84">
        <v>36</v>
      </c>
      <c r="F14" s="84">
        <f t="shared" si="2"/>
        <v>72</v>
      </c>
      <c r="G14" s="84">
        <v>50</v>
      </c>
      <c r="H14" s="84"/>
      <c r="I14" s="84">
        <v>32</v>
      </c>
      <c r="J14" s="84">
        <v>40</v>
      </c>
      <c r="K14" s="84"/>
      <c r="L14" s="84"/>
      <c r="M14" s="84"/>
      <c r="N14" s="84"/>
      <c r="O14" s="10"/>
      <c r="P14" s="10"/>
      <c r="Q14" s="78">
        <f t="shared" si="1"/>
        <v>72</v>
      </c>
    </row>
    <row r="15" spans="1:20" ht="15.6" x14ac:dyDescent="0.3">
      <c r="A15" s="69" t="s">
        <v>228</v>
      </c>
      <c r="B15" s="70" t="s">
        <v>123</v>
      </c>
      <c r="C15" s="69" t="s">
        <v>167</v>
      </c>
      <c r="D15" s="29">
        <f t="shared" si="3"/>
        <v>54</v>
      </c>
      <c r="E15" s="10">
        <v>18</v>
      </c>
      <c r="F15" s="84">
        <f t="shared" si="2"/>
        <v>36</v>
      </c>
      <c r="G15" s="10">
        <v>10</v>
      </c>
      <c r="H15" s="10"/>
      <c r="I15" s="84"/>
      <c r="J15" s="84"/>
      <c r="K15" s="84">
        <v>36</v>
      </c>
      <c r="L15" s="84"/>
      <c r="M15" s="84"/>
      <c r="N15" s="84"/>
      <c r="O15" s="10"/>
      <c r="P15" s="10"/>
      <c r="Q15" s="78">
        <f t="shared" si="1"/>
        <v>36</v>
      </c>
    </row>
    <row r="16" spans="1:20" ht="15.6" x14ac:dyDescent="0.3">
      <c r="A16" s="69" t="s">
        <v>229</v>
      </c>
      <c r="B16" s="70" t="s">
        <v>86</v>
      </c>
      <c r="C16" s="69" t="s">
        <v>167</v>
      </c>
      <c r="D16" s="29">
        <f t="shared" si="3"/>
        <v>48</v>
      </c>
      <c r="E16" s="84">
        <v>16</v>
      </c>
      <c r="F16" s="84">
        <f t="shared" si="2"/>
        <v>32</v>
      </c>
      <c r="G16" s="84">
        <v>4</v>
      </c>
      <c r="H16" s="84"/>
      <c r="I16" s="84">
        <v>32</v>
      </c>
      <c r="J16" s="84"/>
      <c r="K16" s="84"/>
      <c r="L16" s="84"/>
      <c r="M16" s="84"/>
      <c r="N16" s="84"/>
      <c r="O16" s="10"/>
      <c r="P16" s="10"/>
      <c r="Q16" s="78">
        <f t="shared" si="1"/>
        <v>32</v>
      </c>
    </row>
    <row r="17" spans="1:20" ht="15.6" x14ac:dyDescent="0.3">
      <c r="A17" s="69" t="s">
        <v>230</v>
      </c>
      <c r="B17" s="70" t="s">
        <v>88</v>
      </c>
      <c r="C17" s="69" t="s">
        <v>180</v>
      </c>
      <c r="D17" s="29">
        <f t="shared" si="3"/>
        <v>288</v>
      </c>
      <c r="E17" s="84">
        <v>144</v>
      </c>
      <c r="F17" s="84">
        <f t="shared" si="2"/>
        <v>144</v>
      </c>
      <c r="G17" s="84">
        <v>140</v>
      </c>
      <c r="H17" s="84"/>
      <c r="I17" s="84">
        <v>32</v>
      </c>
      <c r="J17" s="84">
        <v>40</v>
      </c>
      <c r="K17" s="84">
        <v>32</v>
      </c>
      <c r="L17" s="84">
        <v>40</v>
      </c>
      <c r="M17" s="84"/>
      <c r="N17" s="84"/>
      <c r="O17" s="10"/>
      <c r="P17" s="10"/>
      <c r="Q17" s="78">
        <f t="shared" si="1"/>
        <v>144</v>
      </c>
    </row>
    <row r="18" spans="1:20" ht="25.2" customHeight="1" x14ac:dyDescent="0.3">
      <c r="A18" s="69" t="s">
        <v>231</v>
      </c>
      <c r="B18" s="70" t="s">
        <v>124</v>
      </c>
      <c r="C18" s="69" t="s">
        <v>171</v>
      </c>
      <c r="D18" s="29">
        <f t="shared" si="3"/>
        <v>108</v>
      </c>
      <c r="E18" s="69">
        <v>36</v>
      </c>
      <c r="F18" s="69">
        <f t="shared" si="2"/>
        <v>72</v>
      </c>
      <c r="G18" s="69">
        <v>20</v>
      </c>
      <c r="H18" s="69"/>
      <c r="I18" s="69">
        <v>32</v>
      </c>
      <c r="J18" s="69">
        <v>40</v>
      </c>
      <c r="K18" s="84"/>
      <c r="L18" s="84"/>
      <c r="M18" s="84"/>
      <c r="N18" s="84"/>
      <c r="O18" s="10"/>
      <c r="P18" s="10"/>
      <c r="Q18" s="78">
        <f t="shared" si="1"/>
        <v>72</v>
      </c>
    </row>
    <row r="19" spans="1:20" ht="15.6" x14ac:dyDescent="0.3">
      <c r="A19" s="69" t="s">
        <v>232</v>
      </c>
      <c r="B19" s="70" t="s">
        <v>109</v>
      </c>
      <c r="C19" s="69" t="s">
        <v>172</v>
      </c>
      <c r="D19" s="29">
        <f t="shared" si="3"/>
        <v>92</v>
      </c>
      <c r="E19" s="84">
        <v>20</v>
      </c>
      <c r="F19" s="84">
        <f t="shared" si="2"/>
        <v>72</v>
      </c>
      <c r="G19" s="84">
        <v>46</v>
      </c>
      <c r="H19" s="84"/>
      <c r="I19" s="84">
        <v>32</v>
      </c>
      <c r="J19" s="84">
        <v>40</v>
      </c>
      <c r="K19" s="84"/>
      <c r="L19" s="84"/>
      <c r="M19" s="84"/>
      <c r="N19" s="84"/>
      <c r="O19" s="10"/>
      <c r="P19" s="10"/>
      <c r="Q19" s="78">
        <f t="shared" si="1"/>
        <v>72</v>
      </c>
    </row>
    <row r="20" spans="1:20" ht="15.6" x14ac:dyDescent="0.3">
      <c r="A20" s="69" t="s">
        <v>233</v>
      </c>
      <c r="B20" s="70" t="s">
        <v>83</v>
      </c>
      <c r="C20" s="69" t="s">
        <v>173</v>
      </c>
      <c r="D20" s="29">
        <f t="shared" si="3"/>
        <v>158</v>
      </c>
      <c r="E20" s="84">
        <v>30</v>
      </c>
      <c r="F20" s="84">
        <f t="shared" si="2"/>
        <v>128</v>
      </c>
      <c r="G20" s="84">
        <v>36</v>
      </c>
      <c r="H20" s="84"/>
      <c r="I20" s="84">
        <v>32</v>
      </c>
      <c r="J20" s="84">
        <v>40</v>
      </c>
      <c r="K20" s="84">
        <v>16</v>
      </c>
      <c r="L20" s="84">
        <v>40</v>
      </c>
      <c r="M20" s="84"/>
      <c r="N20" s="84"/>
      <c r="O20" s="10"/>
      <c r="P20" s="10"/>
      <c r="Q20" s="78">
        <f t="shared" si="1"/>
        <v>128</v>
      </c>
    </row>
    <row r="21" spans="1:20" ht="14.4" customHeight="1" x14ac:dyDescent="0.3">
      <c r="A21" s="69" t="s">
        <v>266</v>
      </c>
      <c r="B21" s="70" t="s">
        <v>267</v>
      </c>
      <c r="C21" s="69" t="s">
        <v>167</v>
      </c>
      <c r="D21" s="29">
        <f>SUM(E21:F21)</f>
        <v>54</v>
      </c>
      <c r="E21" s="84">
        <v>18</v>
      </c>
      <c r="F21" s="84">
        <f t="shared" si="2"/>
        <v>36</v>
      </c>
      <c r="G21" s="84">
        <v>6</v>
      </c>
      <c r="H21" s="84"/>
      <c r="I21" s="84"/>
      <c r="J21" s="84"/>
      <c r="K21" s="84"/>
      <c r="L21" s="84">
        <v>36</v>
      </c>
      <c r="M21" s="84"/>
      <c r="N21" s="84"/>
      <c r="O21" s="10"/>
      <c r="P21" s="10"/>
      <c r="Q21" s="78">
        <f t="shared" si="1"/>
        <v>36</v>
      </c>
    </row>
    <row r="22" spans="1:20" s="13" customFormat="1" ht="25.2" customHeight="1" x14ac:dyDescent="0.3">
      <c r="A22" s="72" t="s">
        <v>205</v>
      </c>
      <c r="B22" s="87" t="s">
        <v>213</v>
      </c>
      <c r="C22" s="76" t="s">
        <v>323</v>
      </c>
      <c r="D22" s="89">
        <f>D23+D24+D25+D26+D27+D28</f>
        <v>972</v>
      </c>
      <c r="E22" s="89">
        <f>SUM(E23:E28)</f>
        <v>324</v>
      </c>
      <c r="F22" s="97">
        <f>F23+F24+F25+F26+F27+F28</f>
        <v>648</v>
      </c>
      <c r="G22" s="97">
        <f>G23+G24+G25+G26+G27+G28</f>
        <v>272</v>
      </c>
      <c r="H22" s="97"/>
      <c r="I22" s="97">
        <f>SUM(I23:I28)</f>
        <v>64</v>
      </c>
      <c r="J22" s="97">
        <f t="shared" ref="J22:P22" si="4">SUM(J23:J28)</f>
        <v>80</v>
      </c>
      <c r="K22" s="97">
        <f t="shared" si="4"/>
        <v>128</v>
      </c>
      <c r="L22" s="97">
        <f>SUM(L23:L28)</f>
        <v>180</v>
      </c>
      <c r="M22" s="97">
        <f t="shared" si="4"/>
        <v>64</v>
      </c>
      <c r="N22" s="97">
        <f t="shared" si="4"/>
        <v>76</v>
      </c>
      <c r="O22" s="97">
        <f t="shared" si="4"/>
        <v>32</v>
      </c>
      <c r="P22" s="97">
        <f t="shared" si="4"/>
        <v>24</v>
      </c>
      <c r="Q22" s="78">
        <f t="shared" si="1"/>
        <v>648</v>
      </c>
      <c r="R22" s="78"/>
      <c r="S22" s="78"/>
      <c r="T22" s="78"/>
    </row>
    <row r="23" spans="1:20" ht="12" customHeight="1" x14ac:dyDescent="0.3">
      <c r="A23" s="69" t="s">
        <v>234</v>
      </c>
      <c r="B23" s="70" t="s">
        <v>85</v>
      </c>
      <c r="C23" s="69" t="s">
        <v>174</v>
      </c>
      <c r="D23" s="84">
        <f>E23+F23</f>
        <v>210</v>
      </c>
      <c r="E23" s="84">
        <v>70</v>
      </c>
      <c r="F23" s="84">
        <v>140</v>
      </c>
      <c r="G23" s="84">
        <v>10</v>
      </c>
      <c r="H23" s="84"/>
      <c r="I23" s="84"/>
      <c r="J23" s="84"/>
      <c r="K23" s="84">
        <v>32</v>
      </c>
      <c r="L23" s="84">
        <v>40</v>
      </c>
      <c r="M23" s="84">
        <v>32</v>
      </c>
      <c r="N23" s="84">
        <v>36</v>
      </c>
      <c r="O23" s="10"/>
      <c r="P23" s="10"/>
      <c r="Q23" s="78">
        <f t="shared" si="1"/>
        <v>140</v>
      </c>
    </row>
    <row r="24" spans="1:20" ht="13.8" customHeight="1" x14ac:dyDescent="0.3">
      <c r="A24" s="69" t="s">
        <v>235</v>
      </c>
      <c r="B24" s="70" t="s">
        <v>84</v>
      </c>
      <c r="C24" s="69" t="s">
        <v>171</v>
      </c>
      <c r="D24" s="84">
        <f>E24+F24</f>
        <v>108</v>
      </c>
      <c r="E24" s="84">
        <v>36</v>
      </c>
      <c r="F24" s="84">
        <v>72</v>
      </c>
      <c r="G24" s="84">
        <v>8</v>
      </c>
      <c r="H24" s="84"/>
      <c r="I24" s="84">
        <v>32</v>
      </c>
      <c r="J24" s="84">
        <v>40</v>
      </c>
      <c r="K24" s="84"/>
      <c r="L24" s="84"/>
      <c r="M24" s="84"/>
      <c r="N24" s="84"/>
      <c r="O24" s="10"/>
      <c r="P24" s="10"/>
      <c r="Q24" s="78">
        <f t="shared" si="1"/>
        <v>72</v>
      </c>
    </row>
    <row r="25" spans="1:20" ht="14.4" customHeight="1" x14ac:dyDescent="0.3">
      <c r="A25" s="69" t="s">
        <v>236</v>
      </c>
      <c r="B25" s="70" t="s">
        <v>125</v>
      </c>
      <c r="C25" s="69" t="s">
        <v>320</v>
      </c>
      <c r="D25" s="29">
        <f>E25+F25</f>
        <v>306</v>
      </c>
      <c r="E25" s="29">
        <v>106</v>
      </c>
      <c r="F25" s="69">
        <v>200</v>
      </c>
      <c r="G25" s="69">
        <v>26</v>
      </c>
      <c r="H25" s="69"/>
      <c r="I25" s="69"/>
      <c r="J25" s="69"/>
      <c r="K25" s="69">
        <v>32</v>
      </c>
      <c r="L25" s="69">
        <v>40</v>
      </c>
      <c r="M25" s="69">
        <v>32</v>
      </c>
      <c r="N25" s="69">
        <v>40</v>
      </c>
      <c r="O25" s="29">
        <v>32</v>
      </c>
      <c r="P25" s="29">
        <v>24</v>
      </c>
      <c r="Q25" s="78">
        <f t="shared" si="1"/>
        <v>200</v>
      </c>
    </row>
    <row r="26" spans="1:20" ht="15" customHeight="1" x14ac:dyDescent="0.3">
      <c r="A26" s="69" t="s">
        <v>237</v>
      </c>
      <c r="B26" s="70" t="s">
        <v>126</v>
      </c>
      <c r="C26" s="69" t="s">
        <v>171</v>
      </c>
      <c r="D26" s="84">
        <f>SUM(E26:F26)</f>
        <v>108</v>
      </c>
      <c r="E26" s="84">
        <v>36</v>
      </c>
      <c r="F26" s="84">
        <v>72</v>
      </c>
      <c r="G26" s="84">
        <v>68</v>
      </c>
      <c r="H26" s="84"/>
      <c r="I26" s="84">
        <v>32</v>
      </c>
      <c r="J26" s="84">
        <v>40</v>
      </c>
      <c r="K26" s="84"/>
      <c r="L26" s="84"/>
      <c r="M26" s="84"/>
      <c r="N26" s="84"/>
      <c r="O26" s="10"/>
      <c r="P26" s="10"/>
      <c r="Q26" s="78">
        <f t="shared" si="1"/>
        <v>72</v>
      </c>
    </row>
    <row r="27" spans="1:20" ht="15" customHeight="1" x14ac:dyDescent="0.3">
      <c r="A27" s="69" t="s">
        <v>238</v>
      </c>
      <c r="B27" s="70" t="s">
        <v>94</v>
      </c>
      <c r="C27" s="69" t="s">
        <v>171</v>
      </c>
      <c r="D27" s="84">
        <f>SUM(E27:F27)</f>
        <v>108</v>
      </c>
      <c r="E27" s="84">
        <v>36</v>
      </c>
      <c r="F27" s="84">
        <v>72</v>
      </c>
      <c r="G27" s="84">
        <v>70</v>
      </c>
      <c r="H27" s="84"/>
      <c r="I27" s="84"/>
      <c r="J27" s="84"/>
      <c r="K27" s="84">
        <v>32</v>
      </c>
      <c r="L27" s="84">
        <v>40</v>
      </c>
      <c r="M27" s="84"/>
      <c r="N27" s="84"/>
      <c r="O27" s="10"/>
      <c r="P27" s="10"/>
      <c r="Q27" s="78">
        <f t="shared" si="1"/>
        <v>72</v>
      </c>
    </row>
    <row r="28" spans="1:20" ht="15.6" customHeight="1" x14ac:dyDescent="0.3">
      <c r="A28" s="69" t="s">
        <v>239</v>
      </c>
      <c r="B28" s="70" t="s">
        <v>127</v>
      </c>
      <c r="C28" s="69" t="s">
        <v>171</v>
      </c>
      <c r="D28" s="10">
        <f>SUM(E28:F28)</f>
        <v>132</v>
      </c>
      <c r="E28" s="10">
        <v>40</v>
      </c>
      <c r="F28" s="84">
        <v>92</v>
      </c>
      <c r="G28" s="84">
        <v>90</v>
      </c>
      <c r="H28" s="84"/>
      <c r="I28" s="84"/>
      <c r="J28" s="84"/>
      <c r="K28" s="84">
        <v>32</v>
      </c>
      <c r="L28" s="84">
        <v>60</v>
      </c>
      <c r="M28" s="84"/>
      <c r="N28" s="84"/>
      <c r="O28" s="10"/>
      <c r="P28" s="10"/>
      <c r="Q28" s="78">
        <f t="shared" si="1"/>
        <v>92</v>
      </c>
    </row>
    <row r="29" spans="1:20" s="20" customFormat="1" ht="27" customHeight="1" x14ac:dyDescent="0.3">
      <c r="A29" s="81"/>
      <c r="B29" s="98" t="s">
        <v>240</v>
      </c>
      <c r="C29" s="81" t="s">
        <v>326</v>
      </c>
      <c r="D29" s="81">
        <f>D30+D36</f>
        <v>5508</v>
      </c>
      <c r="E29" s="81">
        <f t="shared" ref="E29:P29" si="5">E30+E36</f>
        <v>1620</v>
      </c>
      <c r="F29" s="81">
        <f>F30+F36</f>
        <v>3888</v>
      </c>
      <c r="G29" s="81">
        <f t="shared" si="5"/>
        <v>2778</v>
      </c>
      <c r="H29" s="81">
        <f t="shared" si="5"/>
        <v>648</v>
      </c>
      <c r="I29" s="81">
        <f t="shared" si="5"/>
        <v>288</v>
      </c>
      <c r="J29" s="81">
        <f t="shared" si="5"/>
        <v>504</v>
      </c>
      <c r="K29" s="81">
        <f t="shared" si="5"/>
        <v>336</v>
      </c>
      <c r="L29" s="81">
        <f t="shared" si="5"/>
        <v>544</v>
      </c>
      <c r="M29" s="81">
        <f t="shared" si="5"/>
        <v>512</v>
      </c>
      <c r="N29" s="81">
        <f t="shared" si="5"/>
        <v>788</v>
      </c>
      <c r="O29" s="81">
        <f t="shared" si="5"/>
        <v>544</v>
      </c>
      <c r="P29" s="81">
        <f t="shared" si="5"/>
        <v>372</v>
      </c>
      <c r="Q29" s="78">
        <f t="shared" si="1"/>
        <v>3888</v>
      </c>
      <c r="R29" s="78"/>
      <c r="S29" s="78"/>
      <c r="T29" s="78"/>
    </row>
    <row r="30" spans="1:20" s="56" customFormat="1" ht="24" customHeight="1" x14ac:dyDescent="0.3">
      <c r="A30" s="77" t="s">
        <v>79</v>
      </c>
      <c r="B30" s="99" t="s">
        <v>241</v>
      </c>
      <c r="C30" s="77" t="s">
        <v>269</v>
      </c>
      <c r="D30" s="54">
        <f>D31+D32+D33+D34+D35</f>
        <v>490</v>
      </c>
      <c r="E30" s="54">
        <f>E31+E32+E33+E34+E35</f>
        <v>164</v>
      </c>
      <c r="F30" s="54">
        <f>F31+F32+F33+F34+F35</f>
        <v>326</v>
      </c>
      <c r="G30" s="54">
        <f>G31+G32+G33+G34+G35</f>
        <v>186</v>
      </c>
      <c r="H30" s="54"/>
      <c r="I30" s="54"/>
      <c r="J30" s="54"/>
      <c r="K30" s="55">
        <f>SUM(K31:K35)</f>
        <v>48</v>
      </c>
      <c r="L30" s="55"/>
      <c r="M30" s="55">
        <f>SUM(M31:M35)</f>
        <v>64</v>
      </c>
      <c r="N30" s="55">
        <f>SUM(N31:N35)</f>
        <v>74</v>
      </c>
      <c r="O30" s="55">
        <f>SUM(O31:O35)</f>
        <v>128</v>
      </c>
      <c r="P30" s="55">
        <f>SUM(P31:P35)</f>
        <v>12</v>
      </c>
      <c r="Q30" s="78">
        <f t="shared" si="1"/>
        <v>326</v>
      </c>
      <c r="R30" s="19"/>
      <c r="S30" s="19"/>
      <c r="T30" s="19"/>
    </row>
    <row r="31" spans="1:20" ht="14.4" customHeight="1" x14ac:dyDescent="0.3">
      <c r="A31" s="69" t="s">
        <v>242</v>
      </c>
      <c r="B31" s="70" t="s">
        <v>128</v>
      </c>
      <c r="C31" s="69" t="s">
        <v>167</v>
      </c>
      <c r="D31" s="84">
        <f>E31+F31</f>
        <v>56</v>
      </c>
      <c r="E31" s="84">
        <v>8</v>
      </c>
      <c r="F31" s="84">
        <v>48</v>
      </c>
      <c r="G31" s="84">
        <v>2</v>
      </c>
      <c r="H31" s="84"/>
      <c r="I31" s="84"/>
      <c r="J31" s="84"/>
      <c r="K31" s="84"/>
      <c r="L31" s="84"/>
      <c r="M31" s="84"/>
      <c r="N31" s="84"/>
      <c r="O31" s="10">
        <v>48</v>
      </c>
      <c r="P31" s="10"/>
      <c r="Q31" s="78">
        <f t="shared" si="1"/>
        <v>48</v>
      </c>
    </row>
    <row r="32" spans="1:20" ht="13.2" customHeight="1" x14ac:dyDescent="0.3">
      <c r="A32" s="69" t="s">
        <v>243</v>
      </c>
      <c r="B32" s="70" t="s">
        <v>84</v>
      </c>
      <c r="C32" s="69" t="s">
        <v>167</v>
      </c>
      <c r="D32" s="84">
        <f>E32+F32</f>
        <v>56</v>
      </c>
      <c r="E32" s="84">
        <v>8</v>
      </c>
      <c r="F32" s="84">
        <v>48</v>
      </c>
      <c r="G32" s="84">
        <v>4</v>
      </c>
      <c r="H32" s="84"/>
      <c r="I32" s="84"/>
      <c r="J32" s="84"/>
      <c r="K32" s="84">
        <v>48</v>
      </c>
      <c r="L32" s="84"/>
      <c r="M32" s="84"/>
      <c r="N32" s="84"/>
      <c r="O32" s="10"/>
      <c r="P32" s="10"/>
      <c r="Q32" s="78">
        <f t="shared" si="1"/>
        <v>48</v>
      </c>
    </row>
    <row r="33" spans="1:20" ht="12.6" customHeight="1" x14ac:dyDescent="0.3">
      <c r="A33" s="69" t="s">
        <v>244</v>
      </c>
      <c r="B33" s="70" t="s">
        <v>96</v>
      </c>
      <c r="C33" s="69" t="s">
        <v>167</v>
      </c>
      <c r="D33" s="84">
        <f>E33+F33</f>
        <v>56</v>
      </c>
      <c r="E33" s="84">
        <v>8</v>
      </c>
      <c r="F33" s="84">
        <v>48</v>
      </c>
      <c r="G33" s="84">
        <v>4</v>
      </c>
      <c r="H33" s="84"/>
      <c r="I33" s="84"/>
      <c r="J33" s="84"/>
      <c r="K33" s="84"/>
      <c r="L33" s="84"/>
      <c r="M33" s="84"/>
      <c r="N33" s="84"/>
      <c r="O33" s="10">
        <v>48</v>
      </c>
      <c r="P33" s="10"/>
      <c r="Q33" s="78">
        <f t="shared" si="1"/>
        <v>48</v>
      </c>
    </row>
    <row r="34" spans="1:20" ht="13.2" customHeight="1" x14ac:dyDescent="0.3">
      <c r="A34" s="69" t="s">
        <v>245</v>
      </c>
      <c r="B34" s="70" t="s">
        <v>87</v>
      </c>
      <c r="C34" s="69" t="s">
        <v>171</v>
      </c>
      <c r="D34" s="84">
        <f>E34+F34</f>
        <v>94</v>
      </c>
      <c r="E34" s="84">
        <v>26</v>
      </c>
      <c r="F34" s="84">
        <v>68</v>
      </c>
      <c r="G34" s="84">
        <v>64</v>
      </c>
      <c r="H34" s="84"/>
      <c r="I34" s="84"/>
      <c r="J34" s="84"/>
      <c r="K34" s="84"/>
      <c r="L34" s="84"/>
      <c r="M34" s="84">
        <v>32</v>
      </c>
      <c r="N34" s="84">
        <v>36</v>
      </c>
      <c r="O34" s="10"/>
      <c r="P34" s="10"/>
      <c r="Q34" s="78">
        <f t="shared" si="1"/>
        <v>68</v>
      </c>
    </row>
    <row r="35" spans="1:20" ht="12" customHeight="1" x14ac:dyDescent="0.3">
      <c r="A35" s="69" t="s">
        <v>246</v>
      </c>
      <c r="B35" s="70" t="s">
        <v>88</v>
      </c>
      <c r="C35" s="69" t="s">
        <v>182</v>
      </c>
      <c r="D35" s="69">
        <f>E35+F35</f>
        <v>228</v>
      </c>
      <c r="E35" s="69">
        <v>114</v>
      </c>
      <c r="F35" s="69">
        <v>114</v>
      </c>
      <c r="G35" s="69">
        <v>112</v>
      </c>
      <c r="H35" s="69"/>
      <c r="I35" s="69"/>
      <c r="J35" s="69"/>
      <c r="K35" s="69"/>
      <c r="L35" s="69"/>
      <c r="M35" s="69">
        <v>32</v>
      </c>
      <c r="N35" s="69">
        <v>38</v>
      </c>
      <c r="O35" s="29">
        <v>32</v>
      </c>
      <c r="P35" s="29">
        <v>12</v>
      </c>
      <c r="Q35" s="78">
        <f t="shared" si="1"/>
        <v>114</v>
      </c>
    </row>
    <row r="36" spans="1:20" s="12" customFormat="1" ht="24" customHeight="1" x14ac:dyDescent="0.3">
      <c r="A36" s="71" t="s">
        <v>111</v>
      </c>
      <c r="B36" s="74" t="s">
        <v>247</v>
      </c>
      <c r="C36" s="71" t="s">
        <v>325</v>
      </c>
      <c r="D36" s="91">
        <f t="shared" ref="D36:P36" si="6">D37+D44</f>
        <v>5018</v>
      </c>
      <c r="E36" s="91">
        <f t="shared" si="6"/>
        <v>1456</v>
      </c>
      <c r="F36" s="53">
        <f t="shared" si="6"/>
        <v>3562</v>
      </c>
      <c r="G36" s="53">
        <f t="shared" si="6"/>
        <v>2592</v>
      </c>
      <c r="H36" s="53">
        <f t="shared" si="6"/>
        <v>648</v>
      </c>
      <c r="I36" s="53">
        <f t="shared" si="6"/>
        <v>288</v>
      </c>
      <c r="J36" s="53">
        <f t="shared" si="6"/>
        <v>504</v>
      </c>
      <c r="K36" s="53">
        <f t="shared" si="6"/>
        <v>288</v>
      </c>
      <c r="L36" s="53">
        <f t="shared" si="6"/>
        <v>544</v>
      </c>
      <c r="M36" s="53">
        <f t="shared" si="6"/>
        <v>448</v>
      </c>
      <c r="N36" s="53">
        <f t="shared" si="6"/>
        <v>714</v>
      </c>
      <c r="O36" s="129">
        <f t="shared" si="6"/>
        <v>416</v>
      </c>
      <c r="P36" s="129">
        <f t="shared" si="6"/>
        <v>360</v>
      </c>
      <c r="Q36" s="78">
        <f t="shared" si="1"/>
        <v>3562</v>
      </c>
      <c r="R36" s="78"/>
      <c r="S36" s="78"/>
      <c r="T36" s="78"/>
    </row>
    <row r="37" spans="1:20" s="13" customFormat="1" ht="24" customHeight="1" x14ac:dyDescent="0.3">
      <c r="A37" s="72" t="s">
        <v>110</v>
      </c>
      <c r="B37" s="87" t="s">
        <v>89</v>
      </c>
      <c r="C37" s="72" t="s">
        <v>324</v>
      </c>
      <c r="D37" s="92">
        <f>SUM(D38:D43)</f>
        <v>3048</v>
      </c>
      <c r="E37" s="92">
        <f>SUM(E38:E43)</f>
        <v>1016</v>
      </c>
      <c r="F37" s="72">
        <f>SUM(F38:F43)</f>
        <v>2032</v>
      </c>
      <c r="G37" s="72">
        <f>SUM(G38:G43)</f>
        <v>1918</v>
      </c>
      <c r="H37" s="72"/>
      <c r="I37" s="72">
        <f>SUM(I38:I42)</f>
        <v>224</v>
      </c>
      <c r="J37" s="72">
        <f t="shared" ref="J37:N37" si="7">SUM(J38:J42)</f>
        <v>280</v>
      </c>
      <c r="K37" s="72">
        <f t="shared" si="7"/>
        <v>192</v>
      </c>
      <c r="L37" s="72">
        <f t="shared" si="7"/>
        <v>280</v>
      </c>
      <c r="M37" s="72">
        <f t="shared" si="7"/>
        <v>304</v>
      </c>
      <c r="N37" s="72">
        <f t="shared" si="7"/>
        <v>364</v>
      </c>
      <c r="O37" s="77">
        <f>SUM(O38:O43)</f>
        <v>256</v>
      </c>
      <c r="P37" s="77">
        <f>SUM(P38:P43)</f>
        <v>132</v>
      </c>
      <c r="Q37" s="78">
        <f t="shared" si="1"/>
        <v>2032</v>
      </c>
      <c r="R37" s="78">
        <f>SUM(Q38:Q43)</f>
        <v>2032</v>
      </c>
      <c r="S37" s="78"/>
      <c r="T37" s="78"/>
    </row>
    <row r="38" spans="1:20" ht="14.4" customHeight="1" x14ac:dyDescent="0.3">
      <c r="A38" s="69" t="s">
        <v>248</v>
      </c>
      <c r="B38" s="70" t="s">
        <v>90</v>
      </c>
      <c r="C38" s="85" t="s">
        <v>321</v>
      </c>
      <c r="D38" s="69">
        <f t="shared" ref="D38:D43" si="8">E38+F38</f>
        <v>1244</v>
      </c>
      <c r="E38" s="69">
        <v>420</v>
      </c>
      <c r="F38" s="69">
        <v>824</v>
      </c>
      <c r="G38" s="69">
        <v>808</v>
      </c>
      <c r="H38" s="69"/>
      <c r="I38" s="69">
        <v>64</v>
      </c>
      <c r="J38" s="69">
        <v>120</v>
      </c>
      <c r="K38" s="69">
        <v>96</v>
      </c>
      <c r="L38" s="69">
        <v>120</v>
      </c>
      <c r="M38" s="69">
        <v>128</v>
      </c>
      <c r="N38" s="69">
        <v>152</v>
      </c>
      <c r="O38" s="29">
        <v>96</v>
      </c>
      <c r="P38" s="29">
        <v>48</v>
      </c>
      <c r="Q38" s="78">
        <f t="shared" si="1"/>
        <v>824</v>
      </c>
    </row>
    <row r="39" spans="1:20" ht="15" customHeight="1" x14ac:dyDescent="0.3">
      <c r="A39" s="69" t="s">
        <v>249</v>
      </c>
      <c r="B39" s="70" t="s">
        <v>91</v>
      </c>
      <c r="C39" s="128" t="s">
        <v>321</v>
      </c>
      <c r="D39" s="29">
        <f t="shared" si="8"/>
        <v>1528</v>
      </c>
      <c r="E39" s="69">
        <v>512</v>
      </c>
      <c r="F39" s="69">
        <v>1016</v>
      </c>
      <c r="G39" s="69">
        <v>1000</v>
      </c>
      <c r="H39" s="69"/>
      <c r="I39" s="69">
        <v>96</v>
      </c>
      <c r="J39" s="69">
        <v>160</v>
      </c>
      <c r="K39" s="69">
        <v>96</v>
      </c>
      <c r="L39" s="69">
        <v>160</v>
      </c>
      <c r="M39" s="69">
        <v>144</v>
      </c>
      <c r="N39" s="69">
        <v>176</v>
      </c>
      <c r="O39" s="29">
        <v>128</v>
      </c>
      <c r="P39" s="29">
        <v>56</v>
      </c>
      <c r="Q39" s="78">
        <f t="shared" si="1"/>
        <v>1016</v>
      </c>
    </row>
    <row r="40" spans="1:20" ht="13.95" customHeight="1" x14ac:dyDescent="0.3">
      <c r="A40" s="69" t="s">
        <v>250</v>
      </c>
      <c r="B40" s="70" t="s">
        <v>93</v>
      </c>
      <c r="C40" s="69" t="s">
        <v>167</v>
      </c>
      <c r="D40" s="84">
        <f t="shared" si="8"/>
        <v>48</v>
      </c>
      <c r="E40" s="84">
        <v>16</v>
      </c>
      <c r="F40" s="84">
        <v>32</v>
      </c>
      <c r="G40" s="84">
        <v>24</v>
      </c>
      <c r="H40" s="84"/>
      <c r="I40" s="84">
        <v>32</v>
      </c>
      <c r="J40" s="84"/>
      <c r="K40" s="84"/>
      <c r="L40" s="84"/>
      <c r="M40" s="84"/>
      <c r="N40" s="84"/>
      <c r="O40" s="10"/>
      <c r="P40" s="10"/>
      <c r="Q40" s="78">
        <f t="shared" si="1"/>
        <v>32</v>
      </c>
    </row>
    <row r="41" spans="1:20" ht="13.2" customHeight="1" x14ac:dyDescent="0.3">
      <c r="A41" s="69" t="s">
        <v>251</v>
      </c>
      <c r="B41" s="70" t="s">
        <v>95</v>
      </c>
      <c r="C41" s="69" t="s">
        <v>171</v>
      </c>
      <c r="D41" s="84">
        <f t="shared" si="8"/>
        <v>102</v>
      </c>
      <c r="E41" s="84">
        <v>34</v>
      </c>
      <c r="F41" s="84">
        <v>68</v>
      </c>
      <c r="G41" s="84">
        <v>48</v>
      </c>
      <c r="H41" s="84"/>
      <c r="I41" s="84"/>
      <c r="J41" s="84"/>
      <c r="K41" s="84"/>
      <c r="L41" s="84"/>
      <c r="M41" s="84">
        <v>32</v>
      </c>
      <c r="N41" s="84">
        <v>36</v>
      </c>
      <c r="O41" s="10"/>
      <c r="P41" s="10"/>
      <c r="Q41" s="78">
        <f t="shared" si="1"/>
        <v>68</v>
      </c>
    </row>
    <row r="42" spans="1:20" s="12" customFormat="1" ht="13.2" customHeight="1" x14ac:dyDescent="0.3">
      <c r="A42" s="69" t="s">
        <v>252</v>
      </c>
      <c r="B42" s="70" t="s">
        <v>92</v>
      </c>
      <c r="C42" s="69" t="s">
        <v>167</v>
      </c>
      <c r="D42" s="84">
        <f t="shared" si="8"/>
        <v>46</v>
      </c>
      <c r="E42" s="84">
        <v>14</v>
      </c>
      <c r="F42" s="84">
        <v>32</v>
      </c>
      <c r="G42" s="84">
        <v>30</v>
      </c>
      <c r="H42" s="84"/>
      <c r="I42" s="84">
        <v>32</v>
      </c>
      <c r="J42" s="84"/>
      <c r="K42" s="84"/>
      <c r="L42" s="84"/>
      <c r="M42" s="84"/>
      <c r="N42" s="84"/>
      <c r="O42" s="10"/>
      <c r="P42" s="10"/>
      <c r="Q42" s="78">
        <f t="shared" si="1"/>
        <v>32</v>
      </c>
      <c r="R42" s="78"/>
      <c r="S42" s="78"/>
      <c r="T42" s="78"/>
    </row>
    <row r="43" spans="1:20" s="12" customFormat="1" ht="24.6" customHeight="1" x14ac:dyDescent="0.3">
      <c r="A43" s="69" t="s">
        <v>301</v>
      </c>
      <c r="B43" s="70" t="s">
        <v>305</v>
      </c>
      <c r="C43" s="69" t="s">
        <v>167</v>
      </c>
      <c r="D43" s="69">
        <f t="shared" si="8"/>
        <v>80</v>
      </c>
      <c r="E43" s="69">
        <v>20</v>
      </c>
      <c r="F43" s="69">
        <v>60</v>
      </c>
      <c r="G43" s="69">
        <v>8</v>
      </c>
      <c r="H43" s="84"/>
      <c r="I43" s="84"/>
      <c r="J43" s="84"/>
      <c r="K43" s="84"/>
      <c r="L43" s="84"/>
      <c r="M43" s="84"/>
      <c r="N43" s="84"/>
      <c r="O43" s="29">
        <v>32</v>
      </c>
      <c r="P43" s="29">
        <v>28</v>
      </c>
      <c r="Q43" s="78">
        <f t="shared" si="1"/>
        <v>60</v>
      </c>
      <c r="R43" s="78"/>
      <c r="S43" s="78"/>
      <c r="T43" s="78"/>
    </row>
    <row r="44" spans="1:20" s="57" customFormat="1" ht="14.4" customHeight="1" x14ac:dyDescent="0.3">
      <c r="A44" s="80" t="s">
        <v>112</v>
      </c>
      <c r="B44" s="100" t="s">
        <v>113</v>
      </c>
      <c r="C44" s="80" t="s">
        <v>342</v>
      </c>
      <c r="D44" s="80">
        <f t="shared" ref="D44:I44" si="9">D45+D50</f>
        <v>1970</v>
      </c>
      <c r="E44" s="80">
        <f t="shared" si="9"/>
        <v>440</v>
      </c>
      <c r="F44" s="80">
        <f t="shared" si="9"/>
        <v>1530</v>
      </c>
      <c r="G44" s="80">
        <f t="shared" si="9"/>
        <v>674</v>
      </c>
      <c r="H44" s="80">
        <f t="shared" si="9"/>
        <v>648</v>
      </c>
      <c r="I44" s="80">
        <f t="shared" si="9"/>
        <v>64</v>
      </c>
      <c r="J44" s="80">
        <f t="shared" ref="J44:P44" si="10">J45+J50</f>
        <v>224</v>
      </c>
      <c r="K44" s="80">
        <f t="shared" si="10"/>
        <v>96</v>
      </c>
      <c r="L44" s="80">
        <f t="shared" si="10"/>
        <v>264</v>
      </c>
      <c r="M44" s="80">
        <f t="shared" si="10"/>
        <v>144</v>
      </c>
      <c r="N44" s="80">
        <f t="shared" si="10"/>
        <v>350</v>
      </c>
      <c r="O44" s="80">
        <f t="shared" si="10"/>
        <v>160</v>
      </c>
      <c r="P44" s="80">
        <f t="shared" si="10"/>
        <v>228</v>
      </c>
      <c r="Q44" s="78">
        <f t="shared" si="1"/>
        <v>1530</v>
      </c>
      <c r="R44" s="78"/>
      <c r="S44" s="78"/>
      <c r="T44" s="78"/>
    </row>
    <row r="45" spans="1:20" ht="28.2" customHeight="1" x14ac:dyDescent="0.3">
      <c r="A45" s="72" t="s">
        <v>319</v>
      </c>
      <c r="B45" s="87" t="s">
        <v>337</v>
      </c>
      <c r="C45" s="72" t="s">
        <v>341</v>
      </c>
      <c r="D45" s="72">
        <f>SUM(D46:D49)</f>
        <v>1374</v>
      </c>
      <c r="E45" s="72">
        <f>SUM(E46:E49)</f>
        <v>314</v>
      </c>
      <c r="F45" s="72">
        <f>SUM(F46:F49)</f>
        <v>1060</v>
      </c>
      <c r="G45" s="72">
        <f>SUM(G46:G49)</f>
        <v>580</v>
      </c>
      <c r="H45" s="72">
        <f>SUM(H46:H49)</f>
        <v>432</v>
      </c>
      <c r="I45" s="72">
        <f t="shared" ref="I45:P45" si="11">SUM(I46:I49)</f>
        <v>64</v>
      </c>
      <c r="J45" s="72">
        <f t="shared" si="11"/>
        <v>224</v>
      </c>
      <c r="K45" s="72">
        <f t="shared" si="11"/>
        <v>64</v>
      </c>
      <c r="L45" s="72">
        <f t="shared" si="11"/>
        <v>224</v>
      </c>
      <c r="M45" s="72">
        <f t="shared" si="11"/>
        <v>80</v>
      </c>
      <c r="N45" s="72">
        <f t="shared" si="11"/>
        <v>204</v>
      </c>
      <c r="O45" s="72">
        <f t="shared" si="11"/>
        <v>128</v>
      </c>
      <c r="P45" s="72">
        <f t="shared" si="11"/>
        <v>72</v>
      </c>
      <c r="Q45" s="78">
        <f t="shared" si="1"/>
        <v>1060</v>
      </c>
    </row>
    <row r="46" spans="1:20" s="13" customFormat="1" ht="26.4" x14ac:dyDescent="0.3">
      <c r="A46" s="29" t="s">
        <v>253</v>
      </c>
      <c r="B46" s="112" t="s">
        <v>349</v>
      </c>
      <c r="C46" s="113" t="s">
        <v>206</v>
      </c>
      <c r="D46" s="29">
        <f>E46+F46</f>
        <v>890</v>
      </c>
      <c r="E46" s="29">
        <v>300</v>
      </c>
      <c r="F46" s="29">
        <v>590</v>
      </c>
      <c r="G46" s="29">
        <v>580</v>
      </c>
      <c r="H46" s="29"/>
      <c r="I46" s="29">
        <v>64</v>
      </c>
      <c r="J46" s="29">
        <v>80</v>
      </c>
      <c r="K46" s="29">
        <v>64</v>
      </c>
      <c r="L46" s="29">
        <v>80</v>
      </c>
      <c r="M46" s="29">
        <v>80</v>
      </c>
      <c r="N46" s="29">
        <v>58</v>
      </c>
      <c r="O46" s="29">
        <v>128</v>
      </c>
      <c r="P46" s="29">
        <v>36</v>
      </c>
      <c r="Q46" s="78">
        <f t="shared" si="1"/>
        <v>590</v>
      </c>
      <c r="R46" s="78"/>
      <c r="S46" s="78"/>
      <c r="T46" s="78"/>
    </row>
    <row r="47" spans="1:20" s="13" customFormat="1" ht="26.4" x14ac:dyDescent="0.3">
      <c r="A47" s="29" t="s">
        <v>338</v>
      </c>
      <c r="B47" s="112" t="s">
        <v>339</v>
      </c>
      <c r="C47" s="113" t="s">
        <v>167</v>
      </c>
      <c r="D47" s="29">
        <f>E47+F47</f>
        <v>52</v>
      </c>
      <c r="E47" s="29">
        <v>14</v>
      </c>
      <c r="F47" s="29">
        <v>38</v>
      </c>
      <c r="G47" s="29"/>
      <c r="H47" s="29"/>
      <c r="I47" s="29"/>
      <c r="J47" s="29"/>
      <c r="K47" s="29"/>
      <c r="L47" s="29"/>
      <c r="M47" s="29"/>
      <c r="N47" s="29">
        <v>38</v>
      </c>
      <c r="O47" s="29"/>
      <c r="P47" s="29"/>
      <c r="Q47" s="78">
        <f t="shared" ref="Q47" si="12">SUM(I47:P47)</f>
        <v>38</v>
      </c>
      <c r="R47" s="78"/>
      <c r="S47" s="78"/>
      <c r="T47" s="78"/>
    </row>
    <row r="48" spans="1:20" ht="25.5" customHeight="1" x14ac:dyDescent="0.3">
      <c r="A48" s="69" t="s">
        <v>114</v>
      </c>
      <c r="B48" s="70" t="s">
        <v>254</v>
      </c>
      <c r="C48" s="69" t="s">
        <v>167</v>
      </c>
      <c r="D48" s="69">
        <v>144</v>
      </c>
      <c r="E48" s="69"/>
      <c r="F48" s="69">
        <v>144</v>
      </c>
      <c r="G48" s="69"/>
      <c r="H48" s="69">
        <v>144</v>
      </c>
      <c r="I48" s="69"/>
      <c r="J48" s="69">
        <v>144</v>
      </c>
      <c r="K48" s="69"/>
      <c r="L48" s="69"/>
      <c r="M48" s="69"/>
      <c r="N48" s="69"/>
      <c r="O48" s="29"/>
      <c r="P48" s="29"/>
      <c r="Q48" s="78">
        <f t="shared" si="1"/>
        <v>144</v>
      </c>
    </row>
    <row r="49" spans="1:20" ht="24.75" customHeight="1" x14ac:dyDescent="0.3">
      <c r="A49" s="69" t="s">
        <v>115</v>
      </c>
      <c r="B49" s="70" t="s">
        <v>138</v>
      </c>
      <c r="C49" s="61" t="s">
        <v>270</v>
      </c>
      <c r="D49" s="69">
        <v>288</v>
      </c>
      <c r="E49" s="69"/>
      <c r="F49" s="69">
        <v>288</v>
      </c>
      <c r="G49" s="69"/>
      <c r="H49" s="69">
        <v>288</v>
      </c>
      <c r="I49" s="69"/>
      <c r="J49" s="69"/>
      <c r="K49" s="69"/>
      <c r="L49" s="69">
        <v>144</v>
      </c>
      <c r="M49" s="69"/>
      <c r="N49" s="69">
        <v>108</v>
      </c>
      <c r="O49" s="29"/>
      <c r="P49" s="29">
        <v>36</v>
      </c>
      <c r="Q49" s="78">
        <f t="shared" si="1"/>
        <v>288</v>
      </c>
    </row>
    <row r="50" spans="1:20" ht="13.2" customHeight="1" x14ac:dyDescent="0.3">
      <c r="A50" s="72" t="s">
        <v>116</v>
      </c>
      <c r="B50" s="87" t="s">
        <v>129</v>
      </c>
      <c r="C50" s="79" t="s">
        <v>297</v>
      </c>
      <c r="D50" s="72">
        <f>SUM(D51:D54)</f>
        <v>596</v>
      </c>
      <c r="E50" s="72">
        <f>SUM(E51:E54)</f>
        <v>126</v>
      </c>
      <c r="F50" s="72">
        <f>SUM(F51:F54)</f>
        <v>470</v>
      </c>
      <c r="G50" s="72">
        <f>SUM(G51:G54)</f>
        <v>94</v>
      </c>
      <c r="H50" s="72">
        <f>SUM(H51:H54)</f>
        <v>216</v>
      </c>
      <c r="I50" s="72"/>
      <c r="J50" s="72"/>
      <c r="K50" s="72">
        <f t="shared" ref="K50:P50" si="13">SUM(K51:K54)</f>
        <v>32</v>
      </c>
      <c r="L50" s="72">
        <f t="shared" si="13"/>
        <v>40</v>
      </c>
      <c r="M50" s="72">
        <f t="shared" si="13"/>
        <v>64</v>
      </c>
      <c r="N50" s="72">
        <f t="shared" si="13"/>
        <v>146</v>
      </c>
      <c r="O50" s="72">
        <f t="shared" si="13"/>
        <v>32</v>
      </c>
      <c r="P50" s="72">
        <f t="shared" si="13"/>
        <v>156</v>
      </c>
      <c r="Q50" s="78">
        <f t="shared" si="1"/>
        <v>470</v>
      </c>
    </row>
    <row r="51" spans="1:20" ht="24.6" customHeight="1" x14ac:dyDescent="0.3">
      <c r="A51" s="69" t="s">
        <v>255</v>
      </c>
      <c r="B51" s="70" t="s">
        <v>130</v>
      </c>
      <c r="C51" s="69" t="s">
        <v>175</v>
      </c>
      <c r="D51" s="69">
        <f>E51+F51</f>
        <v>210</v>
      </c>
      <c r="E51" s="69">
        <v>70</v>
      </c>
      <c r="F51" s="69">
        <v>140</v>
      </c>
      <c r="G51" s="69">
        <v>40</v>
      </c>
      <c r="H51" s="69"/>
      <c r="I51" s="69"/>
      <c r="J51" s="69"/>
      <c r="K51" s="69">
        <v>32</v>
      </c>
      <c r="L51" s="69">
        <v>40</v>
      </c>
      <c r="M51" s="69">
        <v>32</v>
      </c>
      <c r="N51" s="69">
        <v>36</v>
      </c>
      <c r="O51" s="29"/>
      <c r="P51" s="29"/>
      <c r="Q51" s="78">
        <f t="shared" si="1"/>
        <v>140</v>
      </c>
    </row>
    <row r="52" spans="1:20" ht="26.4" x14ac:dyDescent="0.3">
      <c r="A52" s="69" t="s">
        <v>256</v>
      </c>
      <c r="B52" s="70" t="s">
        <v>131</v>
      </c>
      <c r="C52" s="69" t="s">
        <v>175</v>
      </c>
      <c r="D52" s="69">
        <f>E52+F52</f>
        <v>170</v>
      </c>
      <c r="E52" s="69">
        <v>56</v>
      </c>
      <c r="F52" s="69">
        <v>114</v>
      </c>
      <c r="G52" s="69">
        <v>54</v>
      </c>
      <c r="H52" s="69"/>
      <c r="I52" s="69"/>
      <c r="J52" s="69"/>
      <c r="K52" s="69"/>
      <c r="L52" s="69"/>
      <c r="M52" s="69">
        <v>32</v>
      </c>
      <c r="N52" s="69">
        <v>38</v>
      </c>
      <c r="O52" s="29">
        <v>32</v>
      </c>
      <c r="P52" s="29">
        <v>12</v>
      </c>
      <c r="Q52" s="78">
        <f t="shared" si="1"/>
        <v>114</v>
      </c>
    </row>
    <row r="53" spans="1:20" ht="37.799999999999997" customHeight="1" x14ac:dyDescent="0.3">
      <c r="A53" s="69" t="s">
        <v>117</v>
      </c>
      <c r="B53" s="70" t="s">
        <v>257</v>
      </c>
      <c r="C53" s="69" t="s">
        <v>167</v>
      </c>
      <c r="D53" s="69">
        <v>72</v>
      </c>
      <c r="E53" s="69"/>
      <c r="F53" s="69">
        <v>72</v>
      </c>
      <c r="G53" s="69"/>
      <c r="H53" s="69">
        <v>72</v>
      </c>
      <c r="I53" s="69"/>
      <c r="J53" s="69"/>
      <c r="K53" s="69"/>
      <c r="L53" s="69"/>
      <c r="M53" s="69"/>
      <c r="N53" s="69">
        <v>72</v>
      </c>
      <c r="O53" s="29"/>
      <c r="P53" s="29"/>
      <c r="Q53" s="78">
        <f t="shared" si="1"/>
        <v>72</v>
      </c>
    </row>
    <row r="54" spans="1:20" s="14" customFormat="1" ht="25.2" customHeight="1" x14ac:dyDescent="0.3">
      <c r="A54" s="69" t="s">
        <v>118</v>
      </c>
      <c r="B54" s="70" t="s">
        <v>156</v>
      </c>
      <c r="C54" s="69" t="s">
        <v>167</v>
      </c>
      <c r="D54" s="69">
        <v>144</v>
      </c>
      <c r="E54" s="69"/>
      <c r="F54" s="69">
        <v>144</v>
      </c>
      <c r="G54" s="69"/>
      <c r="H54" s="69">
        <v>144</v>
      </c>
      <c r="I54" s="69"/>
      <c r="J54" s="69"/>
      <c r="K54" s="69"/>
      <c r="L54" s="69"/>
      <c r="M54" s="69"/>
      <c r="N54" s="69"/>
      <c r="O54" s="29"/>
      <c r="P54" s="29">
        <v>144</v>
      </c>
      <c r="Q54" s="78">
        <f t="shared" si="1"/>
        <v>144</v>
      </c>
      <c r="R54" s="19"/>
      <c r="S54" s="19"/>
      <c r="T54" s="19"/>
    </row>
    <row r="55" spans="1:20" s="78" customFormat="1" ht="24.6" customHeight="1" x14ac:dyDescent="0.3">
      <c r="A55" s="69" t="s">
        <v>132</v>
      </c>
      <c r="B55" s="70" t="s">
        <v>137</v>
      </c>
      <c r="C55" s="69" t="s">
        <v>167</v>
      </c>
      <c r="D55" s="69"/>
      <c r="E55" s="69"/>
      <c r="F55" s="69">
        <v>108</v>
      </c>
      <c r="G55" s="69"/>
      <c r="H55" s="69"/>
      <c r="I55" s="69"/>
      <c r="J55" s="69"/>
      <c r="K55" s="69"/>
      <c r="L55" s="69"/>
      <c r="M55" s="69"/>
      <c r="N55" s="69"/>
      <c r="O55" s="29"/>
      <c r="P55" s="29">
        <v>108</v>
      </c>
      <c r="Q55" s="78">
        <f>SUM(I55:P55)</f>
        <v>108</v>
      </c>
    </row>
    <row r="56" spans="1:20" s="14" customFormat="1" ht="18.600000000000001" customHeight="1" x14ac:dyDescent="0.3">
      <c r="A56" s="69" t="s">
        <v>314</v>
      </c>
      <c r="B56" s="70" t="s">
        <v>76</v>
      </c>
      <c r="C56" s="69"/>
      <c r="D56" s="69"/>
      <c r="E56" s="69"/>
      <c r="F56" s="69">
        <f>SUM(I56:P56)</f>
        <v>288</v>
      </c>
      <c r="G56" s="69"/>
      <c r="H56" s="69"/>
      <c r="I56" s="69">
        <v>36</v>
      </c>
      <c r="J56" s="69">
        <v>36</v>
      </c>
      <c r="K56" s="69">
        <v>36</v>
      </c>
      <c r="L56" s="69">
        <v>36</v>
      </c>
      <c r="M56" s="69">
        <v>36</v>
      </c>
      <c r="N56" s="69">
        <v>36</v>
      </c>
      <c r="O56" s="29">
        <v>36</v>
      </c>
      <c r="P56" s="29">
        <v>36</v>
      </c>
      <c r="Q56" s="78"/>
      <c r="R56" s="19"/>
      <c r="S56" s="19"/>
      <c r="T56" s="19"/>
    </row>
    <row r="57" spans="1:20" s="58" customFormat="1" ht="15" customHeight="1" x14ac:dyDescent="0.3">
      <c r="A57" s="82"/>
      <c r="B57" s="86" t="s">
        <v>97</v>
      </c>
      <c r="C57" s="82" t="s">
        <v>343</v>
      </c>
      <c r="D57" s="90">
        <f>SUM(D10,D29)</f>
        <v>7614</v>
      </c>
      <c r="E57" s="90">
        <f>SUM(E10,E29)</f>
        <v>2322</v>
      </c>
      <c r="F57" s="82">
        <f t="shared" ref="F57:P57" si="14">SUM(F10,F29,F56,F55)</f>
        <v>5688</v>
      </c>
      <c r="G57" s="82">
        <f t="shared" si="14"/>
        <v>3470</v>
      </c>
      <c r="H57" s="82">
        <f t="shared" si="14"/>
        <v>648</v>
      </c>
      <c r="I57" s="82">
        <f t="shared" si="14"/>
        <v>612</v>
      </c>
      <c r="J57" s="82">
        <f t="shared" si="14"/>
        <v>900</v>
      </c>
      <c r="K57" s="82">
        <f t="shared" si="14"/>
        <v>612</v>
      </c>
      <c r="L57" s="82">
        <f t="shared" si="14"/>
        <v>900</v>
      </c>
      <c r="M57" s="82">
        <f t="shared" si="14"/>
        <v>612</v>
      </c>
      <c r="N57" s="82">
        <f t="shared" si="14"/>
        <v>900</v>
      </c>
      <c r="O57" s="82">
        <f t="shared" si="14"/>
        <v>612</v>
      </c>
      <c r="P57" s="82">
        <f t="shared" si="14"/>
        <v>540</v>
      </c>
      <c r="Q57" s="78">
        <f t="shared" si="1"/>
        <v>5688</v>
      </c>
      <c r="R57" s="19"/>
      <c r="S57" s="19"/>
      <c r="T57" s="19"/>
    </row>
    <row r="58" spans="1:20" s="19" customFormat="1" ht="25.2" customHeight="1" x14ac:dyDescent="0.3">
      <c r="A58" s="71" t="s">
        <v>133</v>
      </c>
      <c r="B58" s="74" t="s">
        <v>169</v>
      </c>
      <c r="C58" s="74"/>
      <c r="D58" s="101"/>
      <c r="E58" s="101"/>
      <c r="F58" s="71">
        <f>SUM(F59:F61)</f>
        <v>324</v>
      </c>
      <c r="G58" s="71"/>
      <c r="H58" s="71"/>
      <c r="I58" s="71"/>
      <c r="J58" s="71"/>
      <c r="K58" s="71"/>
      <c r="L58" s="71"/>
      <c r="M58" s="71"/>
      <c r="N58" s="71"/>
      <c r="O58" s="71"/>
      <c r="P58" s="71">
        <f t="shared" ref="P58" si="15">SUM(P59:P61)</f>
        <v>324</v>
      </c>
      <c r="Q58" s="78">
        <f>SUM(I58:P58)</f>
        <v>324</v>
      </c>
    </row>
    <row r="59" spans="1:20" s="19" customFormat="1" ht="25.8" customHeight="1" x14ac:dyDescent="0.3">
      <c r="A59" s="121"/>
      <c r="B59" s="70" t="s">
        <v>136</v>
      </c>
      <c r="C59" s="122"/>
      <c r="D59" s="126"/>
      <c r="E59" s="126"/>
      <c r="F59" s="69">
        <v>252</v>
      </c>
      <c r="G59" s="126"/>
      <c r="H59" s="126"/>
      <c r="I59" s="126"/>
      <c r="J59" s="126"/>
      <c r="K59" s="126"/>
      <c r="L59" s="126"/>
      <c r="M59" s="126"/>
      <c r="N59" s="126"/>
      <c r="O59" s="127"/>
      <c r="P59" s="29">
        <v>252</v>
      </c>
      <c r="Q59" s="78"/>
    </row>
    <row r="60" spans="1:20" s="19" customFormat="1" ht="25.2" customHeight="1" x14ac:dyDescent="0.3">
      <c r="A60" s="121"/>
      <c r="B60" s="70" t="s">
        <v>135</v>
      </c>
      <c r="C60" s="122"/>
      <c r="D60" s="126"/>
      <c r="E60" s="126"/>
      <c r="F60" s="69">
        <v>36</v>
      </c>
      <c r="G60" s="126"/>
      <c r="H60" s="126"/>
      <c r="I60" s="126"/>
      <c r="J60" s="126"/>
      <c r="K60" s="126"/>
      <c r="L60" s="126"/>
      <c r="M60" s="126"/>
      <c r="N60" s="126"/>
      <c r="O60" s="127"/>
      <c r="P60" s="29">
        <v>36</v>
      </c>
      <c r="Q60" s="78"/>
    </row>
    <row r="61" spans="1:20" s="19" customFormat="1" ht="37.799999999999997" customHeight="1" x14ac:dyDescent="0.3">
      <c r="A61" s="121"/>
      <c r="B61" s="70" t="s">
        <v>344</v>
      </c>
      <c r="C61" s="122"/>
      <c r="D61" s="126"/>
      <c r="E61" s="126"/>
      <c r="F61" s="69">
        <v>36</v>
      </c>
      <c r="G61" s="126"/>
      <c r="H61" s="126"/>
      <c r="I61" s="126"/>
      <c r="J61" s="126"/>
      <c r="K61" s="126"/>
      <c r="L61" s="126"/>
      <c r="M61" s="126"/>
      <c r="N61" s="126"/>
      <c r="O61" s="127"/>
      <c r="P61" s="29">
        <v>36</v>
      </c>
      <c r="Q61" s="78"/>
    </row>
    <row r="62" spans="1:20" s="19" customFormat="1" ht="16.2" customHeight="1" x14ac:dyDescent="0.3">
      <c r="A62" s="124"/>
      <c r="B62" s="125" t="s">
        <v>311</v>
      </c>
      <c r="C62" s="125"/>
      <c r="D62" s="124">
        <f t="shared" ref="D62:E62" si="16">SUM(D57:D58)</f>
        <v>7614</v>
      </c>
      <c r="E62" s="124">
        <f t="shared" si="16"/>
        <v>2322</v>
      </c>
      <c r="F62" s="124">
        <f>SUM(F57:F58)</f>
        <v>6012</v>
      </c>
      <c r="G62" s="124">
        <f t="shared" ref="G62:P62" si="17">SUM(G57:G58)</f>
        <v>3470</v>
      </c>
      <c r="H62" s="124">
        <f t="shared" si="17"/>
        <v>648</v>
      </c>
      <c r="I62" s="124">
        <f t="shared" si="17"/>
        <v>612</v>
      </c>
      <c r="J62" s="124">
        <f t="shared" si="17"/>
        <v>900</v>
      </c>
      <c r="K62" s="124">
        <f t="shared" si="17"/>
        <v>612</v>
      </c>
      <c r="L62" s="124">
        <f t="shared" si="17"/>
        <v>900</v>
      </c>
      <c r="M62" s="124">
        <f t="shared" si="17"/>
        <v>612</v>
      </c>
      <c r="N62" s="124">
        <f t="shared" si="17"/>
        <v>900</v>
      </c>
      <c r="O62" s="124">
        <f t="shared" si="17"/>
        <v>612</v>
      </c>
      <c r="P62" s="124">
        <f t="shared" si="17"/>
        <v>864</v>
      </c>
      <c r="Q62" s="78"/>
    </row>
    <row r="63" spans="1:20" s="58" customFormat="1" ht="38.4" customHeight="1" x14ac:dyDescent="0.3">
      <c r="A63" s="121" t="s">
        <v>328</v>
      </c>
      <c r="B63" s="122" t="s">
        <v>302</v>
      </c>
      <c r="C63" s="121"/>
      <c r="D63" s="123"/>
      <c r="E63" s="123"/>
      <c r="F63" s="121">
        <f>SUM(F64:F65)</f>
        <v>774</v>
      </c>
      <c r="G63" s="121"/>
      <c r="H63" s="121"/>
      <c r="I63" s="121">
        <f t="shared" ref="I63:P63" si="18">SUM(I64:I65)</f>
        <v>96</v>
      </c>
      <c r="J63" s="121">
        <f t="shared" si="18"/>
        <v>120</v>
      </c>
      <c r="K63" s="121">
        <f t="shared" si="18"/>
        <v>96</v>
      </c>
      <c r="L63" s="121">
        <f t="shared" si="18"/>
        <v>120</v>
      </c>
      <c r="M63" s="121">
        <f t="shared" si="18"/>
        <v>96</v>
      </c>
      <c r="N63" s="121">
        <f t="shared" si="18"/>
        <v>114</v>
      </c>
      <c r="O63" s="121">
        <f t="shared" si="18"/>
        <v>96</v>
      </c>
      <c r="P63" s="121">
        <f t="shared" si="18"/>
        <v>36</v>
      </c>
      <c r="Q63" s="78">
        <f t="shared" si="1"/>
        <v>774</v>
      </c>
      <c r="R63" s="19"/>
      <c r="S63" s="19"/>
      <c r="T63" s="19"/>
    </row>
    <row r="64" spans="1:20" s="58" customFormat="1" ht="15" customHeight="1" x14ac:dyDescent="0.3">
      <c r="A64" s="69" t="s">
        <v>303</v>
      </c>
      <c r="B64" s="70" t="s">
        <v>90</v>
      </c>
      <c r="C64" s="69"/>
      <c r="D64" s="29"/>
      <c r="E64" s="29"/>
      <c r="F64" s="69">
        <f>SUM(I64:P64)</f>
        <v>516</v>
      </c>
      <c r="G64" s="69"/>
      <c r="H64" s="69"/>
      <c r="I64" s="69">
        <v>64</v>
      </c>
      <c r="J64" s="69">
        <v>80</v>
      </c>
      <c r="K64" s="69">
        <v>64</v>
      </c>
      <c r="L64" s="69">
        <v>80</v>
      </c>
      <c r="M64" s="69">
        <v>64</v>
      </c>
      <c r="N64" s="69">
        <v>76</v>
      </c>
      <c r="O64" s="69">
        <v>64</v>
      </c>
      <c r="P64" s="69">
        <v>24</v>
      </c>
      <c r="Q64" s="78">
        <f t="shared" si="1"/>
        <v>516</v>
      </c>
      <c r="R64" s="19"/>
      <c r="S64" s="19"/>
      <c r="T64" s="19"/>
    </row>
    <row r="65" spans="1:20" s="58" customFormat="1" ht="15" customHeight="1" x14ac:dyDescent="0.3">
      <c r="A65" s="69" t="s">
        <v>304</v>
      </c>
      <c r="B65" s="70" t="s">
        <v>91</v>
      </c>
      <c r="C65" s="69"/>
      <c r="D65" s="29"/>
      <c r="E65" s="29"/>
      <c r="F65" s="69">
        <f>SUM(I65:P65)</f>
        <v>258</v>
      </c>
      <c r="G65" s="69"/>
      <c r="H65" s="69"/>
      <c r="I65" s="69">
        <v>32</v>
      </c>
      <c r="J65" s="69">
        <v>40</v>
      </c>
      <c r="K65" s="69">
        <v>32</v>
      </c>
      <c r="L65" s="69">
        <v>40</v>
      </c>
      <c r="M65" s="69">
        <v>32</v>
      </c>
      <c r="N65" s="69">
        <v>38</v>
      </c>
      <c r="O65" s="69">
        <v>32</v>
      </c>
      <c r="P65" s="69">
        <v>12</v>
      </c>
      <c r="Q65" s="78">
        <f t="shared" si="1"/>
        <v>258</v>
      </c>
      <c r="R65" s="19"/>
      <c r="S65" s="19"/>
      <c r="T65" s="19"/>
    </row>
    <row r="66" spans="1:20" s="131" customFormat="1" ht="13.2" x14ac:dyDescent="0.25">
      <c r="A66" s="132"/>
      <c r="B66" s="133" t="s">
        <v>345</v>
      </c>
      <c r="C66" s="133"/>
      <c r="D66" s="134">
        <f>SUM(D62:D63)</f>
        <v>7614</v>
      </c>
      <c r="E66" s="134">
        <f t="shared" ref="E66:P66" si="19">SUM(E62:E63)</f>
        <v>2322</v>
      </c>
      <c r="F66" s="134">
        <f t="shared" si="19"/>
        <v>6786</v>
      </c>
      <c r="G66" s="134">
        <f t="shared" si="19"/>
        <v>3470</v>
      </c>
      <c r="H66" s="134">
        <f t="shared" si="19"/>
        <v>648</v>
      </c>
      <c r="I66" s="134">
        <f t="shared" si="19"/>
        <v>708</v>
      </c>
      <c r="J66" s="134">
        <f t="shared" si="19"/>
        <v>1020</v>
      </c>
      <c r="K66" s="134">
        <f t="shared" si="19"/>
        <v>708</v>
      </c>
      <c r="L66" s="134">
        <f t="shared" si="19"/>
        <v>1020</v>
      </c>
      <c r="M66" s="134">
        <f t="shared" si="19"/>
        <v>708</v>
      </c>
      <c r="N66" s="134">
        <f t="shared" si="19"/>
        <v>1014</v>
      </c>
      <c r="O66" s="134">
        <f t="shared" si="19"/>
        <v>708</v>
      </c>
      <c r="P66" s="134">
        <f t="shared" si="19"/>
        <v>900</v>
      </c>
      <c r="Q66" s="130"/>
      <c r="R66" s="130"/>
      <c r="S66" s="130"/>
      <c r="T66" s="130"/>
    </row>
    <row r="68" spans="1:20" s="17" customFormat="1" ht="22.2" customHeight="1" x14ac:dyDescent="0.3">
      <c r="A68" s="186" t="s">
        <v>346</v>
      </c>
      <c r="B68" s="187"/>
      <c r="C68" s="187"/>
      <c r="D68" s="187"/>
      <c r="E68" s="188"/>
      <c r="F68" s="198" t="s">
        <v>97</v>
      </c>
      <c r="G68" s="24" t="s">
        <v>119</v>
      </c>
      <c r="H68" s="123">
        <f>SUM(I68:P68)</f>
        <v>5292</v>
      </c>
      <c r="I68" s="15">
        <f t="shared" ref="I68:P68" si="20">SUM(I10,I30,I37,I45,I50)</f>
        <v>576</v>
      </c>
      <c r="J68" s="15">
        <f t="shared" si="20"/>
        <v>864</v>
      </c>
      <c r="K68" s="15">
        <f t="shared" si="20"/>
        <v>576</v>
      </c>
      <c r="L68" s="15">
        <f t="shared" si="20"/>
        <v>864</v>
      </c>
      <c r="M68" s="15">
        <f t="shared" si="20"/>
        <v>576</v>
      </c>
      <c r="N68" s="15">
        <f t="shared" si="20"/>
        <v>864</v>
      </c>
      <c r="O68" s="15">
        <f t="shared" si="20"/>
        <v>576</v>
      </c>
      <c r="P68" s="15">
        <f t="shared" si="20"/>
        <v>396</v>
      </c>
      <c r="Q68" s="78">
        <f>SUM(I68:P68)</f>
        <v>5292</v>
      </c>
      <c r="R68" s="94"/>
      <c r="S68" s="94"/>
      <c r="T68" s="94"/>
    </row>
    <row r="69" spans="1:20" s="17" customFormat="1" ht="22.95" customHeight="1" x14ac:dyDescent="0.3">
      <c r="A69" s="189"/>
      <c r="B69" s="190"/>
      <c r="C69" s="190"/>
      <c r="D69" s="190"/>
      <c r="E69" s="191"/>
      <c r="F69" s="199"/>
      <c r="G69" s="24" t="s">
        <v>120</v>
      </c>
      <c r="H69" s="18">
        <f>SUM(I69:P69)</f>
        <v>216</v>
      </c>
      <c r="I69" s="15"/>
      <c r="J69" s="15">
        <v>144</v>
      </c>
      <c r="K69" s="15"/>
      <c r="L69" s="15"/>
      <c r="M69" s="15"/>
      <c r="N69" s="15">
        <v>72</v>
      </c>
      <c r="O69" s="16"/>
      <c r="P69" s="16"/>
      <c r="Q69" s="78">
        <f t="shared" si="1"/>
        <v>216</v>
      </c>
      <c r="R69" s="94"/>
      <c r="S69" s="94"/>
      <c r="T69" s="94"/>
    </row>
    <row r="70" spans="1:20" s="17" customFormat="1" ht="22.95" customHeight="1" x14ac:dyDescent="0.3">
      <c r="A70" s="189"/>
      <c r="B70" s="190"/>
      <c r="C70" s="190"/>
      <c r="D70" s="190"/>
      <c r="E70" s="191"/>
      <c r="F70" s="199"/>
      <c r="G70" s="24" t="s">
        <v>141</v>
      </c>
      <c r="H70" s="18">
        <f>SUM(I70:P70)</f>
        <v>432</v>
      </c>
      <c r="I70" s="15"/>
      <c r="J70" s="15"/>
      <c r="K70" s="15"/>
      <c r="L70" s="15">
        <v>144</v>
      </c>
      <c r="M70" s="15"/>
      <c r="N70" s="15">
        <v>108</v>
      </c>
      <c r="O70" s="16"/>
      <c r="P70" s="18">
        <v>180</v>
      </c>
      <c r="Q70" s="78">
        <f t="shared" si="1"/>
        <v>432</v>
      </c>
      <c r="R70" s="94"/>
      <c r="S70" s="94"/>
      <c r="T70" s="94"/>
    </row>
    <row r="71" spans="1:20" s="17" customFormat="1" ht="22.95" customHeight="1" x14ac:dyDescent="0.3">
      <c r="A71" s="189"/>
      <c r="B71" s="190"/>
      <c r="C71" s="190"/>
      <c r="D71" s="190"/>
      <c r="E71" s="191"/>
      <c r="F71" s="199"/>
      <c r="G71" s="24" t="s">
        <v>202</v>
      </c>
      <c r="H71" s="60">
        <v>108</v>
      </c>
      <c r="I71" s="15"/>
      <c r="J71" s="15"/>
      <c r="K71" s="15"/>
      <c r="L71" s="15"/>
      <c r="M71" s="15"/>
      <c r="N71" s="15"/>
      <c r="O71" s="16"/>
      <c r="P71" s="18">
        <v>108</v>
      </c>
      <c r="Q71" s="78">
        <f t="shared" si="1"/>
        <v>108</v>
      </c>
      <c r="R71" s="94"/>
      <c r="S71" s="94"/>
      <c r="T71" s="94"/>
    </row>
    <row r="72" spans="1:20" s="17" customFormat="1" ht="26.4" customHeight="1" x14ac:dyDescent="0.2">
      <c r="A72" s="189"/>
      <c r="B72" s="190"/>
      <c r="C72" s="190"/>
      <c r="D72" s="190"/>
      <c r="E72" s="191"/>
      <c r="F72" s="199"/>
      <c r="G72" s="24" t="s">
        <v>80</v>
      </c>
      <c r="H72" s="60">
        <f>SUM(I72:P72)</f>
        <v>25</v>
      </c>
      <c r="I72" s="15">
        <v>3</v>
      </c>
      <c r="J72" s="59">
        <v>4</v>
      </c>
      <c r="K72" s="15">
        <v>3</v>
      </c>
      <c r="L72" s="15">
        <v>3</v>
      </c>
      <c r="M72" s="15">
        <v>3</v>
      </c>
      <c r="N72" s="15">
        <v>3</v>
      </c>
      <c r="O72" s="18">
        <v>2</v>
      </c>
      <c r="P72" s="60">
        <v>4</v>
      </c>
      <c r="Q72" s="117">
        <f>SUM(I72:P72)</f>
        <v>25</v>
      </c>
      <c r="R72" s="94"/>
      <c r="S72" s="94"/>
      <c r="T72" s="94"/>
    </row>
    <row r="73" spans="1:20" s="17" customFormat="1" ht="32.4" customHeight="1" x14ac:dyDescent="0.2">
      <c r="A73" s="189"/>
      <c r="B73" s="190"/>
      <c r="C73" s="190"/>
      <c r="D73" s="190"/>
      <c r="E73" s="191"/>
      <c r="F73" s="199"/>
      <c r="G73" s="24" t="s">
        <v>121</v>
      </c>
      <c r="H73" s="60">
        <f t="shared" ref="H73:H74" si="21">SUM(I73:P73)</f>
        <v>34</v>
      </c>
      <c r="I73" s="15">
        <v>3</v>
      </c>
      <c r="J73" s="15">
        <v>5</v>
      </c>
      <c r="K73" s="15">
        <v>2</v>
      </c>
      <c r="L73" s="15">
        <v>7</v>
      </c>
      <c r="M73" s="59">
        <v>0</v>
      </c>
      <c r="N73" s="59">
        <v>7</v>
      </c>
      <c r="O73" s="60">
        <v>3</v>
      </c>
      <c r="P73" s="60">
        <v>7</v>
      </c>
      <c r="Q73" s="117">
        <f>SUM(I73:P73)</f>
        <v>34</v>
      </c>
      <c r="R73" s="94"/>
      <c r="S73" s="94"/>
      <c r="T73" s="94"/>
    </row>
    <row r="74" spans="1:20" ht="27" customHeight="1" x14ac:dyDescent="0.25">
      <c r="A74" s="192"/>
      <c r="B74" s="193"/>
      <c r="C74" s="193"/>
      <c r="D74" s="193"/>
      <c r="E74" s="194"/>
      <c r="F74" s="200"/>
      <c r="G74" s="24" t="s">
        <v>81</v>
      </c>
      <c r="H74" s="60">
        <f t="shared" si="21"/>
        <v>6</v>
      </c>
      <c r="I74" s="15"/>
      <c r="J74" s="15">
        <v>1</v>
      </c>
      <c r="K74" s="15">
        <v>1</v>
      </c>
      <c r="L74" s="15"/>
      <c r="M74" s="15">
        <v>2</v>
      </c>
      <c r="N74" s="15">
        <v>1</v>
      </c>
      <c r="O74" s="18">
        <v>1</v>
      </c>
      <c r="P74" s="18"/>
      <c r="Q74" s="117">
        <f>SUM(I74:P74)</f>
        <v>6</v>
      </c>
    </row>
    <row r="75" spans="1:20" ht="15.6" x14ac:dyDescent="0.3">
      <c r="A75"/>
    </row>
  </sheetData>
  <mergeCells count="27">
    <mergeCell ref="N6:N8"/>
    <mergeCell ref="A1:P1"/>
    <mergeCell ref="A2:A8"/>
    <mergeCell ref="B2:B8"/>
    <mergeCell ref="C2:C8"/>
    <mergeCell ref="I2:P3"/>
    <mergeCell ref="D4:D8"/>
    <mergeCell ref="E4:E8"/>
    <mergeCell ref="K4:L4"/>
    <mergeCell ref="M4:N4"/>
    <mergeCell ref="O4:P4"/>
    <mergeCell ref="O6:O8"/>
    <mergeCell ref="P6:P8"/>
    <mergeCell ref="M6:M8"/>
    <mergeCell ref="K6:K8"/>
    <mergeCell ref="F5:F8"/>
    <mergeCell ref="F4:H4"/>
    <mergeCell ref="D2:H3"/>
    <mergeCell ref="I4:J4"/>
    <mergeCell ref="A68:E74"/>
    <mergeCell ref="L6:L8"/>
    <mergeCell ref="F68:F74"/>
    <mergeCell ref="I6:I8"/>
    <mergeCell ref="J6:J8"/>
    <mergeCell ref="H6:H8"/>
    <mergeCell ref="G5:H5"/>
    <mergeCell ref="G6:G8"/>
  </mergeCells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7" workbookViewId="0">
      <selection activeCell="B13" sqref="B13"/>
    </sheetView>
  </sheetViews>
  <sheetFormatPr defaultRowHeight="14.4" x14ac:dyDescent="0.3"/>
  <cols>
    <col min="1" max="1" width="5.5546875" style="28" customWidth="1"/>
    <col min="2" max="2" width="124.44140625" customWidth="1"/>
  </cols>
  <sheetData>
    <row r="1" spans="1:2" ht="24" customHeight="1" x14ac:dyDescent="0.3">
      <c r="A1" s="217" t="s">
        <v>168</v>
      </c>
      <c r="B1" s="217"/>
    </row>
    <row r="2" spans="1:2" ht="16.95" customHeight="1" x14ac:dyDescent="0.3">
      <c r="A2" s="218" t="s">
        <v>142</v>
      </c>
      <c r="B2" s="219"/>
    </row>
    <row r="3" spans="1:2" s="27" customFormat="1" ht="15.75" customHeight="1" x14ac:dyDescent="0.3">
      <c r="A3" s="65">
        <v>1</v>
      </c>
      <c r="B3" s="26" t="s">
        <v>190</v>
      </c>
    </row>
    <row r="4" spans="1:2" s="27" customFormat="1" ht="15.75" customHeight="1" x14ac:dyDescent="0.3">
      <c r="A4" s="65">
        <v>2</v>
      </c>
      <c r="B4" s="26" t="s">
        <v>294</v>
      </c>
    </row>
    <row r="5" spans="1:2" s="27" customFormat="1" ht="15.75" customHeight="1" x14ac:dyDescent="0.3">
      <c r="A5" s="65">
        <v>3</v>
      </c>
      <c r="B5" s="26" t="s">
        <v>217</v>
      </c>
    </row>
    <row r="6" spans="1:2" s="27" customFormat="1" ht="15.75" customHeight="1" x14ac:dyDescent="0.3">
      <c r="A6" s="65">
        <v>4</v>
      </c>
      <c r="B6" s="26" t="s">
        <v>203</v>
      </c>
    </row>
    <row r="7" spans="1:2" s="27" customFormat="1" ht="14.25" customHeight="1" x14ac:dyDescent="0.3">
      <c r="A7" s="65">
        <v>5</v>
      </c>
      <c r="B7" s="26" t="s">
        <v>191</v>
      </c>
    </row>
    <row r="8" spans="1:2" s="27" customFormat="1" ht="15.6" x14ac:dyDescent="0.3">
      <c r="A8" s="65">
        <v>6</v>
      </c>
      <c r="B8" s="26" t="s">
        <v>196</v>
      </c>
    </row>
    <row r="9" spans="1:2" s="27" customFormat="1" ht="15.6" x14ac:dyDescent="0.3">
      <c r="A9" s="65">
        <v>7</v>
      </c>
      <c r="B9" s="26" t="s">
        <v>192</v>
      </c>
    </row>
    <row r="10" spans="1:2" s="27" customFormat="1" ht="15.6" x14ac:dyDescent="0.3">
      <c r="A10" s="65">
        <v>8</v>
      </c>
      <c r="B10" s="26" t="s">
        <v>193</v>
      </c>
    </row>
    <row r="11" spans="1:2" s="27" customFormat="1" ht="15.6" x14ac:dyDescent="0.3">
      <c r="A11" s="65">
        <v>9</v>
      </c>
      <c r="B11" s="26" t="s">
        <v>194</v>
      </c>
    </row>
    <row r="12" spans="1:2" s="27" customFormat="1" ht="15.6" x14ac:dyDescent="0.3">
      <c r="A12" s="65">
        <v>10</v>
      </c>
      <c r="B12" s="26" t="s">
        <v>195</v>
      </c>
    </row>
    <row r="13" spans="1:2" s="27" customFormat="1" ht="15" customHeight="1" x14ac:dyDescent="0.3">
      <c r="A13" s="65">
        <v>11</v>
      </c>
      <c r="B13" s="26" t="s">
        <v>340</v>
      </c>
    </row>
    <row r="14" spans="1:2" s="27" customFormat="1" ht="15.6" x14ac:dyDescent="0.3">
      <c r="A14" s="65">
        <v>12</v>
      </c>
      <c r="B14" s="26" t="s">
        <v>176</v>
      </c>
    </row>
    <row r="15" spans="1:2" ht="20.25" customHeight="1" x14ac:dyDescent="0.3">
      <c r="A15" s="215" t="s">
        <v>143</v>
      </c>
      <c r="B15" s="216"/>
    </row>
    <row r="16" spans="1:2" s="27" customFormat="1" ht="15.6" x14ac:dyDescent="0.3">
      <c r="A16" s="65">
        <v>1</v>
      </c>
      <c r="B16" s="26" t="s">
        <v>144</v>
      </c>
    </row>
    <row r="17" spans="1:2" s="27" customFormat="1" ht="15.6" x14ac:dyDescent="0.3">
      <c r="A17" s="65">
        <v>2</v>
      </c>
      <c r="B17" s="26" t="s">
        <v>145</v>
      </c>
    </row>
    <row r="18" spans="1:2" s="27" customFormat="1" ht="22.5" customHeight="1" x14ac:dyDescent="0.3">
      <c r="A18" s="215" t="s">
        <v>146</v>
      </c>
      <c r="B18" s="216"/>
    </row>
    <row r="19" spans="1:2" s="27" customFormat="1" ht="31.5" customHeight="1" x14ac:dyDescent="0.3">
      <c r="A19" s="66">
        <v>1</v>
      </c>
      <c r="B19" s="26" t="s">
        <v>331</v>
      </c>
    </row>
    <row r="20" spans="1:2" s="27" customFormat="1" ht="16.5" customHeight="1" x14ac:dyDescent="0.3">
      <c r="A20" s="66">
        <v>2</v>
      </c>
      <c r="B20" s="26" t="s">
        <v>332</v>
      </c>
    </row>
    <row r="21" spans="1:2" ht="23.25" customHeight="1" x14ac:dyDescent="0.3">
      <c r="A21" s="215" t="s">
        <v>147</v>
      </c>
      <c r="B21" s="216"/>
    </row>
    <row r="22" spans="1:2" ht="15.6" x14ac:dyDescent="0.3">
      <c r="A22" s="67">
        <v>1</v>
      </c>
      <c r="B22" s="26" t="s">
        <v>197</v>
      </c>
    </row>
    <row r="23" spans="1:2" ht="15.6" x14ac:dyDescent="0.3">
      <c r="A23" s="67">
        <v>2</v>
      </c>
      <c r="B23" s="26" t="s">
        <v>198</v>
      </c>
    </row>
    <row r="24" spans="1:2" ht="15.6" x14ac:dyDescent="0.3">
      <c r="A24" s="67">
        <v>3</v>
      </c>
      <c r="B24" s="26" t="s">
        <v>177</v>
      </c>
    </row>
    <row r="25" spans="1:2" ht="24.75" customHeight="1" x14ac:dyDescent="0.3">
      <c r="A25" s="215" t="s">
        <v>148</v>
      </c>
      <c r="B25" s="216"/>
    </row>
    <row r="26" spans="1:2" ht="15.6" x14ac:dyDescent="0.3">
      <c r="A26" s="68">
        <v>1</v>
      </c>
      <c r="B26" s="26" t="s">
        <v>199</v>
      </c>
    </row>
    <row r="27" spans="1:2" ht="15.6" x14ac:dyDescent="0.3">
      <c r="A27" s="68">
        <v>2</v>
      </c>
      <c r="B27" s="26" t="s">
        <v>200</v>
      </c>
    </row>
    <row r="33" spans="1:1" x14ac:dyDescent="0.3">
      <c r="A33" s="51"/>
    </row>
    <row r="34" spans="1:1" x14ac:dyDescent="0.3">
      <c r="A34" s="51"/>
    </row>
    <row r="35" spans="1:1" x14ac:dyDescent="0.3">
      <c r="A35" s="51"/>
    </row>
    <row r="36" spans="1:1" x14ac:dyDescent="0.3">
      <c r="A36" s="51"/>
    </row>
    <row r="37" spans="1:1" x14ac:dyDescent="0.3">
      <c r="A37" s="51"/>
    </row>
    <row r="38" spans="1:1" x14ac:dyDescent="0.3">
      <c r="A38" s="51"/>
    </row>
  </sheetData>
  <mergeCells count="6">
    <mergeCell ref="A25:B25"/>
    <mergeCell ref="A1:B1"/>
    <mergeCell ref="A2:B2"/>
    <mergeCell ref="A15:B15"/>
    <mergeCell ref="A18:B18"/>
    <mergeCell ref="A21:B21"/>
  </mergeCells>
  <pageMargins left="0.39370078740157483" right="0.39370078740157483" top="0.78740157480314965" bottom="0.7874015748031496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36"/>
  <sheetViews>
    <sheetView workbookViewId="0">
      <selection activeCell="BI5" sqref="BI5"/>
    </sheetView>
  </sheetViews>
  <sheetFormatPr defaultRowHeight="14.4" x14ac:dyDescent="0.3"/>
  <cols>
    <col min="1" max="1" width="3.6640625" customWidth="1"/>
    <col min="2" max="2" width="2.5546875" customWidth="1"/>
    <col min="3" max="3" width="2.6640625" customWidth="1"/>
    <col min="4" max="5" width="2.33203125" customWidth="1"/>
    <col min="6" max="6" width="2" customWidth="1"/>
    <col min="7" max="8" width="2.33203125" customWidth="1"/>
    <col min="9" max="10" width="2.109375" customWidth="1"/>
    <col min="11" max="11" width="2.5546875" customWidth="1"/>
    <col min="12" max="12" width="2.109375" customWidth="1"/>
    <col min="13" max="13" width="2.5546875" customWidth="1"/>
    <col min="14" max="14" width="2.109375" customWidth="1"/>
    <col min="15" max="15" width="2.44140625" customWidth="1"/>
    <col min="16" max="16" width="2.6640625" customWidth="1"/>
    <col min="17" max="17" width="2.44140625" customWidth="1"/>
    <col min="18" max="18" width="2.5546875" customWidth="1"/>
    <col min="19" max="20" width="2.44140625" customWidth="1"/>
    <col min="21" max="21" width="2.5546875" customWidth="1"/>
    <col min="22" max="24" width="2.44140625" customWidth="1"/>
    <col min="25" max="25" width="2.33203125" customWidth="1"/>
    <col min="26" max="27" width="2.44140625" customWidth="1"/>
    <col min="28" max="29" width="2.6640625" customWidth="1"/>
    <col min="30" max="31" width="2.33203125" customWidth="1"/>
    <col min="32" max="35" width="2.109375" customWidth="1"/>
    <col min="36" max="36" width="2.33203125" customWidth="1"/>
    <col min="37" max="37" width="2.44140625" customWidth="1"/>
    <col min="38" max="39" width="2.6640625" customWidth="1"/>
    <col min="40" max="40" width="2.5546875" customWidth="1"/>
    <col min="41" max="41" width="2.33203125" customWidth="1"/>
    <col min="42" max="42" width="2.109375" customWidth="1"/>
    <col min="43" max="45" width="2.88671875" customWidth="1"/>
    <col min="46" max="46" width="2.33203125" customWidth="1"/>
    <col min="47" max="48" width="2.109375" customWidth="1"/>
    <col min="49" max="49" width="2.44140625" customWidth="1"/>
    <col min="50" max="51" width="2.109375" customWidth="1"/>
    <col min="52" max="52" width="2.33203125" customWidth="1"/>
    <col min="53" max="53" width="2.109375" customWidth="1"/>
    <col min="54" max="54" width="1.88671875" customWidth="1"/>
    <col min="55" max="55" width="3.6640625" customWidth="1"/>
    <col min="56" max="56" width="3.33203125" customWidth="1"/>
    <col min="57" max="57" width="19.44140625" customWidth="1"/>
    <col min="58" max="58" width="1.88671875" customWidth="1"/>
    <col min="59" max="59" width="2.33203125" customWidth="1"/>
    <col min="60" max="61" width="2.44140625" customWidth="1"/>
    <col min="62" max="62" width="1.5546875" customWidth="1"/>
    <col min="63" max="63" width="1.33203125" customWidth="1"/>
    <col min="64" max="64" width="2.33203125" customWidth="1"/>
  </cols>
  <sheetData>
    <row r="1" spans="2:64" ht="19.8" customHeight="1" x14ac:dyDescent="0.3">
      <c r="B1" s="226" t="s">
        <v>330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"/>
      <c r="P1" s="226" t="s">
        <v>296</v>
      </c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"/>
      <c r="AQ1" s="2"/>
      <c r="AR1" s="226" t="s">
        <v>0</v>
      </c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32"/>
      <c r="BE1" s="32"/>
      <c r="BF1" s="32"/>
      <c r="BG1" s="32"/>
      <c r="BH1" s="32"/>
      <c r="BI1" s="32"/>
      <c r="BJ1" s="32"/>
      <c r="BK1" s="32"/>
      <c r="BL1" s="32"/>
    </row>
    <row r="2" spans="2:64" ht="43.8" customHeight="1" x14ac:dyDescent="0.3">
      <c r="B2" s="228" t="s">
        <v>347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"/>
      <c r="P2" s="227" t="s">
        <v>201</v>
      </c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1"/>
      <c r="AQ2" s="1"/>
      <c r="AR2" s="223" t="s">
        <v>178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30"/>
      <c r="BE2" s="30"/>
      <c r="BF2" s="30"/>
      <c r="BG2" s="30"/>
      <c r="BH2" s="30"/>
      <c r="BI2" s="30"/>
      <c r="BJ2" s="30"/>
      <c r="BK2" s="30"/>
      <c r="BL2" s="31"/>
    </row>
    <row r="3" spans="2:64" ht="27" customHeight="1" x14ac:dyDescent="0.3">
      <c r="B3" s="228" t="s">
        <v>348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5"/>
      <c r="P3" s="220" t="s">
        <v>333</v>
      </c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5"/>
      <c r="AQ3" s="1"/>
      <c r="AR3" s="224" t="s">
        <v>165</v>
      </c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3"/>
      <c r="BE3" s="3"/>
      <c r="BF3" s="3"/>
      <c r="BG3" s="3"/>
      <c r="BH3" s="3"/>
      <c r="BI3" s="3"/>
      <c r="BJ3" s="3"/>
      <c r="BK3" s="3"/>
      <c r="BL3" s="3"/>
    </row>
    <row r="4" spans="2:64" ht="15" customHeight="1" x14ac:dyDescent="0.3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1"/>
      <c r="P4" s="147" t="s">
        <v>208</v>
      </c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"/>
      <c r="AQ4" s="1"/>
      <c r="AR4" s="225" t="s">
        <v>166</v>
      </c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5"/>
      <c r="BE4" s="5"/>
      <c r="BF4" s="5"/>
      <c r="BG4" s="5"/>
      <c r="BH4" s="5"/>
      <c r="BI4" s="5"/>
      <c r="BJ4" s="5"/>
      <c r="BK4" s="5"/>
      <c r="BL4" s="5"/>
    </row>
    <row r="5" spans="2:64" ht="14.25" customHeigh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"/>
      <c r="P5" s="170" t="s">
        <v>258</v>
      </c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"/>
      <c r="AQ5" s="3"/>
      <c r="AR5" s="50"/>
      <c r="AS5" s="229" t="s">
        <v>259</v>
      </c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52"/>
      <c r="BE5" s="52"/>
      <c r="BF5" s="52"/>
      <c r="BG5" s="52"/>
      <c r="BH5" s="52"/>
      <c r="BI5" s="52"/>
      <c r="BJ5" s="52"/>
      <c r="BK5" s="52"/>
      <c r="BL5" s="52"/>
    </row>
    <row r="6" spans="2:64" x14ac:dyDescent="0.3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"/>
      <c r="P6" s="147" t="s">
        <v>149</v>
      </c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"/>
      <c r="AQ6" s="3"/>
      <c r="AR6" s="3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3"/>
      <c r="BE6" s="3"/>
      <c r="BF6" s="3"/>
      <c r="BG6" s="3"/>
      <c r="BH6" s="3"/>
      <c r="BI6" s="3"/>
      <c r="BJ6" s="3"/>
      <c r="BK6" s="3"/>
      <c r="BL6" s="3"/>
    </row>
    <row r="7" spans="2:64" x14ac:dyDescent="0.3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"/>
      <c r="P7" s="147" t="s">
        <v>1</v>
      </c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2:64" ht="14.25" customHeight="1" x14ac:dyDescent="0.3"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95"/>
      <c r="P8" s="220" t="s">
        <v>164</v>
      </c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1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2:64" ht="15" customHeight="1" x14ac:dyDescent="0.3"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1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1" spans="2:64" x14ac:dyDescent="0.3">
      <c r="B11" s="149" t="s">
        <v>295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37"/>
      <c r="AX11" s="37"/>
      <c r="AY11" s="37"/>
      <c r="AZ11" s="37"/>
      <c r="BA11" s="37"/>
      <c r="BB11" s="37"/>
      <c r="BC11" s="37"/>
    </row>
    <row r="12" spans="2:64" ht="15" customHeight="1" x14ac:dyDescent="0.3">
      <c r="B12" s="150" t="s">
        <v>3</v>
      </c>
      <c r="C12" s="152" t="s">
        <v>4</v>
      </c>
      <c r="D12" s="153"/>
      <c r="E12" s="153"/>
      <c r="F12" s="154"/>
      <c r="G12" s="143" t="s">
        <v>14</v>
      </c>
      <c r="H12" s="155" t="s">
        <v>5</v>
      </c>
      <c r="I12" s="156"/>
      <c r="J12" s="157"/>
      <c r="K12" s="143" t="s">
        <v>18</v>
      </c>
      <c r="L12" s="155" t="s">
        <v>6</v>
      </c>
      <c r="M12" s="156"/>
      <c r="N12" s="156"/>
      <c r="O12" s="157"/>
      <c r="P12" s="158" t="s">
        <v>7</v>
      </c>
      <c r="Q12" s="158"/>
      <c r="R12" s="158"/>
      <c r="S12" s="158"/>
      <c r="T12" s="143" t="s">
        <v>27</v>
      </c>
      <c r="U12" s="158" t="s">
        <v>8</v>
      </c>
      <c r="V12" s="158"/>
      <c r="W12" s="158"/>
      <c r="X12" s="143" t="s">
        <v>31</v>
      </c>
      <c r="Y12" s="36" t="s">
        <v>9</v>
      </c>
      <c r="Z12" s="36"/>
      <c r="AA12" s="36"/>
      <c r="AB12" s="143" t="s">
        <v>35</v>
      </c>
      <c r="AC12" s="155" t="s">
        <v>41</v>
      </c>
      <c r="AD12" s="156"/>
      <c r="AE12" s="156"/>
      <c r="AF12" s="157"/>
      <c r="AG12" s="143" t="s">
        <v>40</v>
      </c>
      <c r="AH12" s="155" t="s">
        <v>46</v>
      </c>
      <c r="AI12" s="156"/>
      <c r="AJ12" s="157"/>
      <c r="AK12" s="143" t="s">
        <v>45</v>
      </c>
      <c r="AL12" s="155" t="s">
        <v>56</v>
      </c>
      <c r="AM12" s="156"/>
      <c r="AN12" s="156"/>
      <c r="AO12" s="157"/>
      <c r="AP12" s="155" t="s">
        <v>57</v>
      </c>
      <c r="AQ12" s="156"/>
      <c r="AR12" s="156"/>
      <c r="AS12" s="157"/>
      <c r="AT12" s="143" t="s">
        <v>55</v>
      </c>
      <c r="AU12" s="155" t="s">
        <v>62</v>
      </c>
      <c r="AV12" s="156"/>
      <c r="AW12" s="157"/>
      <c r="AX12" s="143" t="s">
        <v>61</v>
      </c>
      <c r="AY12" s="155" t="s">
        <v>67</v>
      </c>
      <c r="AZ12" s="156"/>
      <c r="BA12" s="156"/>
      <c r="BB12" s="157"/>
      <c r="BC12" s="150" t="s">
        <v>3</v>
      </c>
    </row>
    <row r="13" spans="2:64" ht="42.6" x14ac:dyDescent="0.3">
      <c r="B13" s="151"/>
      <c r="C13" s="25" t="s">
        <v>10</v>
      </c>
      <c r="D13" s="25" t="s">
        <v>11</v>
      </c>
      <c r="E13" s="25" t="s">
        <v>12</v>
      </c>
      <c r="F13" s="25" t="s">
        <v>13</v>
      </c>
      <c r="G13" s="144"/>
      <c r="H13" s="25" t="s">
        <v>15</v>
      </c>
      <c r="I13" s="25" t="s">
        <v>16</v>
      </c>
      <c r="J13" s="25" t="s">
        <v>17</v>
      </c>
      <c r="K13" s="144"/>
      <c r="L13" s="25" t="s">
        <v>19</v>
      </c>
      <c r="M13" s="25" t="s">
        <v>20</v>
      </c>
      <c r="N13" s="25" t="s">
        <v>21</v>
      </c>
      <c r="O13" s="25" t="s">
        <v>22</v>
      </c>
      <c r="P13" s="25" t="s">
        <v>23</v>
      </c>
      <c r="Q13" s="25" t="s">
        <v>24</v>
      </c>
      <c r="R13" s="25" t="s">
        <v>25</v>
      </c>
      <c r="S13" s="25" t="s">
        <v>26</v>
      </c>
      <c r="T13" s="144"/>
      <c r="U13" s="25" t="s">
        <v>28</v>
      </c>
      <c r="V13" s="25" t="s">
        <v>29</v>
      </c>
      <c r="W13" s="25" t="s">
        <v>30</v>
      </c>
      <c r="X13" s="144"/>
      <c r="Y13" s="25" t="s">
        <v>32</v>
      </c>
      <c r="Z13" s="25" t="s">
        <v>33</v>
      </c>
      <c r="AA13" s="25" t="s">
        <v>34</v>
      </c>
      <c r="AB13" s="144"/>
      <c r="AC13" s="25" t="s">
        <v>36</v>
      </c>
      <c r="AD13" s="25" t="s">
        <v>37</v>
      </c>
      <c r="AE13" s="25" t="s">
        <v>38</v>
      </c>
      <c r="AF13" s="25" t="s">
        <v>39</v>
      </c>
      <c r="AG13" s="144"/>
      <c r="AH13" s="25" t="s">
        <v>42</v>
      </c>
      <c r="AI13" s="25" t="s">
        <v>43</v>
      </c>
      <c r="AJ13" s="25" t="s">
        <v>44</v>
      </c>
      <c r="AK13" s="144"/>
      <c r="AL13" s="25" t="s">
        <v>47</v>
      </c>
      <c r="AM13" s="25" t="s">
        <v>48</v>
      </c>
      <c r="AN13" s="25" t="s">
        <v>49</v>
      </c>
      <c r="AO13" s="25" t="s">
        <v>50</v>
      </c>
      <c r="AP13" s="25" t="s">
        <v>51</v>
      </c>
      <c r="AQ13" s="25" t="s">
        <v>52</v>
      </c>
      <c r="AR13" s="25" t="s">
        <v>53</v>
      </c>
      <c r="AS13" s="25" t="s">
        <v>54</v>
      </c>
      <c r="AT13" s="144"/>
      <c r="AU13" s="25" t="s">
        <v>58</v>
      </c>
      <c r="AV13" s="25" t="s">
        <v>59</v>
      </c>
      <c r="AW13" s="25" t="s">
        <v>60</v>
      </c>
      <c r="AX13" s="144"/>
      <c r="AY13" s="25" t="s">
        <v>63</v>
      </c>
      <c r="AZ13" s="25" t="s">
        <v>64</v>
      </c>
      <c r="BA13" s="25" t="s">
        <v>65</v>
      </c>
      <c r="BB13" s="25" t="s">
        <v>66</v>
      </c>
      <c r="BC13" s="151"/>
    </row>
    <row r="14" spans="2:64" x14ac:dyDescent="0.3">
      <c r="B14" s="107"/>
      <c r="C14" s="40">
        <v>1</v>
      </c>
      <c r="D14" s="40">
        <v>2</v>
      </c>
      <c r="E14" s="40">
        <v>3</v>
      </c>
      <c r="F14" s="40">
        <v>4</v>
      </c>
      <c r="G14" s="40">
        <v>5</v>
      </c>
      <c r="H14" s="40">
        <v>6</v>
      </c>
      <c r="I14" s="40">
        <v>7</v>
      </c>
      <c r="J14" s="40">
        <v>8</v>
      </c>
      <c r="K14" s="40">
        <v>9</v>
      </c>
      <c r="L14" s="40">
        <v>10</v>
      </c>
      <c r="M14" s="40">
        <v>11</v>
      </c>
      <c r="N14" s="40">
        <v>12</v>
      </c>
      <c r="O14" s="40">
        <v>13</v>
      </c>
      <c r="P14" s="40">
        <v>14</v>
      </c>
      <c r="Q14" s="40">
        <v>15</v>
      </c>
      <c r="R14" s="40">
        <v>16</v>
      </c>
      <c r="S14" s="40">
        <v>17</v>
      </c>
      <c r="T14" s="40">
        <v>18</v>
      </c>
      <c r="U14" s="40">
        <v>19</v>
      </c>
      <c r="V14" s="40">
        <v>20</v>
      </c>
      <c r="W14" s="40">
        <v>21</v>
      </c>
      <c r="X14" s="40">
        <v>22</v>
      </c>
      <c r="Y14" s="40">
        <v>23</v>
      </c>
      <c r="Z14" s="40">
        <v>24</v>
      </c>
      <c r="AA14" s="40">
        <v>25</v>
      </c>
      <c r="AB14" s="40">
        <v>26</v>
      </c>
      <c r="AC14" s="40">
        <v>27</v>
      </c>
      <c r="AD14" s="40">
        <v>28</v>
      </c>
      <c r="AE14" s="40">
        <v>29</v>
      </c>
      <c r="AF14" s="40">
        <v>30</v>
      </c>
      <c r="AG14" s="40">
        <v>31</v>
      </c>
      <c r="AH14" s="40">
        <v>32</v>
      </c>
      <c r="AI14" s="40">
        <v>33</v>
      </c>
      <c r="AJ14" s="40">
        <v>34</v>
      </c>
      <c r="AK14" s="40">
        <v>35</v>
      </c>
      <c r="AL14" s="40">
        <v>36</v>
      </c>
      <c r="AM14" s="40">
        <v>37</v>
      </c>
      <c r="AN14" s="40">
        <v>38</v>
      </c>
      <c r="AO14" s="40">
        <v>39</v>
      </c>
      <c r="AP14" s="40">
        <v>40</v>
      </c>
      <c r="AQ14" s="40">
        <v>41</v>
      </c>
      <c r="AR14" s="40">
        <v>42</v>
      </c>
      <c r="AS14" s="40">
        <v>43</v>
      </c>
      <c r="AT14" s="40">
        <v>44</v>
      </c>
      <c r="AU14" s="40">
        <v>45</v>
      </c>
      <c r="AV14" s="40">
        <v>46</v>
      </c>
      <c r="AW14" s="40">
        <v>47</v>
      </c>
      <c r="AX14" s="40">
        <v>48</v>
      </c>
      <c r="AY14" s="40">
        <v>49</v>
      </c>
      <c r="AZ14" s="40">
        <v>50</v>
      </c>
      <c r="BA14" s="40">
        <v>51</v>
      </c>
      <c r="BB14" s="40">
        <v>52</v>
      </c>
      <c r="BC14" s="107"/>
    </row>
    <row r="15" spans="2:64" x14ac:dyDescent="0.3">
      <c r="B15" s="107">
        <v>1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 t="s">
        <v>73</v>
      </c>
      <c r="T15" s="107" t="s">
        <v>77</v>
      </c>
      <c r="U15" s="107" t="s">
        <v>77</v>
      </c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 t="s">
        <v>73</v>
      </c>
      <c r="AQ15" s="107" t="s">
        <v>71</v>
      </c>
      <c r="AR15" s="107" t="s">
        <v>71</v>
      </c>
      <c r="AS15" s="107" t="s">
        <v>71</v>
      </c>
      <c r="AT15" s="107" t="s">
        <v>71</v>
      </c>
      <c r="AU15" s="107" t="s">
        <v>77</v>
      </c>
      <c r="AV15" s="107" t="s">
        <v>77</v>
      </c>
      <c r="AW15" s="107" t="s">
        <v>77</v>
      </c>
      <c r="AX15" s="107" t="s">
        <v>77</v>
      </c>
      <c r="AY15" s="107" t="s">
        <v>77</v>
      </c>
      <c r="AZ15" s="107" t="s">
        <v>77</v>
      </c>
      <c r="BA15" s="107" t="s">
        <v>77</v>
      </c>
      <c r="BB15" s="107" t="s">
        <v>77</v>
      </c>
      <c r="BC15" s="107">
        <v>1</v>
      </c>
    </row>
    <row r="16" spans="2:64" x14ac:dyDescent="0.3">
      <c r="B16" s="107">
        <v>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 t="s">
        <v>73</v>
      </c>
      <c r="T16" s="107" t="s">
        <v>77</v>
      </c>
      <c r="U16" s="107" t="s">
        <v>77</v>
      </c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 t="s">
        <v>73</v>
      </c>
      <c r="AQ16" s="107" t="s">
        <v>153</v>
      </c>
      <c r="AR16" s="107" t="s">
        <v>153</v>
      </c>
      <c r="AS16" s="107" t="s">
        <v>153</v>
      </c>
      <c r="AT16" s="107" t="s">
        <v>153</v>
      </c>
      <c r="AU16" s="107" t="s">
        <v>77</v>
      </c>
      <c r="AV16" s="107" t="s">
        <v>77</v>
      </c>
      <c r="AW16" s="107" t="s">
        <v>77</v>
      </c>
      <c r="AX16" s="107" t="s">
        <v>77</v>
      </c>
      <c r="AY16" s="107" t="s">
        <v>77</v>
      </c>
      <c r="AZ16" s="107" t="s">
        <v>77</v>
      </c>
      <c r="BA16" s="107" t="s">
        <v>77</v>
      </c>
      <c r="BB16" s="107" t="s">
        <v>77</v>
      </c>
      <c r="BC16" s="107">
        <v>2</v>
      </c>
    </row>
    <row r="17" spans="2:55" x14ac:dyDescent="0.3">
      <c r="B17" s="107">
        <v>3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 t="s">
        <v>73</v>
      </c>
      <c r="T17" s="107" t="s">
        <v>77</v>
      </c>
      <c r="U17" s="107" t="s">
        <v>77</v>
      </c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4"/>
      <c r="AM17" s="110"/>
      <c r="AN17" s="110" t="s">
        <v>154</v>
      </c>
      <c r="AO17" s="114" t="s">
        <v>154</v>
      </c>
      <c r="AP17" s="107"/>
      <c r="AQ17" s="107" t="s">
        <v>73</v>
      </c>
      <c r="AR17" s="107" t="s">
        <v>153</v>
      </c>
      <c r="AS17" s="107" t="s">
        <v>153</v>
      </c>
      <c r="AT17" s="107" t="s">
        <v>153</v>
      </c>
      <c r="AU17" s="107" t="s">
        <v>77</v>
      </c>
      <c r="AV17" s="107" t="s">
        <v>77</v>
      </c>
      <c r="AW17" s="107" t="s">
        <v>77</v>
      </c>
      <c r="AX17" s="107" t="s">
        <v>77</v>
      </c>
      <c r="AY17" s="107" t="s">
        <v>77</v>
      </c>
      <c r="AZ17" s="107" t="s">
        <v>77</v>
      </c>
      <c r="BA17" s="107" t="s">
        <v>77</v>
      </c>
      <c r="BB17" s="107" t="s">
        <v>77</v>
      </c>
      <c r="BC17" s="107">
        <v>3</v>
      </c>
    </row>
    <row r="18" spans="2:55" x14ac:dyDescent="0.3">
      <c r="B18" s="107">
        <v>4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 t="s">
        <v>73</v>
      </c>
      <c r="T18" s="107" t="s">
        <v>77</v>
      </c>
      <c r="U18" s="107" t="s">
        <v>77</v>
      </c>
      <c r="V18" s="107"/>
      <c r="W18" s="107"/>
      <c r="X18" s="107"/>
      <c r="Y18" s="107"/>
      <c r="Z18" s="107"/>
      <c r="AA18" s="107"/>
      <c r="AB18" s="107">
        <v>8</v>
      </c>
      <c r="AC18" s="107">
        <v>8</v>
      </c>
      <c r="AD18" s="107">
        <v>8</v>
      </c>
      <c r="AE18" s="107">
        <v>8</v>
      </c>
      <c r="AF18" s="107" t="s">
        <v>153</v>
      </c>
      <c r="AG18" s="107" t="s">
        <v>73</v>
      </c>
      <c r="AH18" s="107" t="s">
        <v>72</v>
      </c>
      <c r="AI18" s="107" t="s">
        <v>72</v>
      </c>
      <c r="AJ18" s="107" t="s">
        <v>72</v>
      </c>
      <c r="AK18" s="107" t="s">
        <v>74</v>
      </c>
      <c r="AL18" s="107" t="s">
        <v>74</v>
      </c>
      <c r="AM18" s="107" t="s">
        <v>74</v>
      </c>
      <c r="AN18" s="107" t="s">
        <v>74</v>
      </c>
      <c r="AO18" s="107" t="s">
        <v>74</v>
      </c>
      <c r="AP18" s="107" t="s">
        <v>74</v>
      </c>
      <c r="AQ18" s="107" t="s">
        <v>74</v>
      </c>
      <c r="AR18" s="107" t="s">
        <v>75</v>
      </c>
      <c r="AS18" s="63" t="s">
        <v>155</v>
      </c>
      <c r="AT18" s="107"/>
      <c r="AU18" s="107"/>
      <c r="AV18" s="107"/>
      <c r="AW18" s="107"/>
      <c r="AX18" s="107"/>
      <c r="AY18" s="107"/>
      <c r="AZ18" s="107"/>
      <c r="BA18" s="107"/>
      <c r="BB18" s="107"/>
      <c r="BC18" s="107">
        <v>4</v>
      </c>
    </row>
    <row r="19" spans="2:55" ht="9" customHeight="1" x14ac:dyDescent="0.3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11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</row>
    <row r="20" spans="2:55" ht="7.95" customHeight="1" x14ac:dyDescent="0.3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</row>
    <row r="21" spans="2:55" ht="19.5" customHeight="1" x14ac:dyDescent="0.3">
      <c r="B21" s="1"/>
      <c r="C21" s="1"/>
      <c r="D21" s="148" t="s">
        <v>70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41"/>
      <c r="AD21" s="41"/>
      <c r="AE21" s="41"/>
      <c r="AF21" s="5"/>
      <c r="AG21" s="145" t="s">
        <v>153</v>
      </c>
      <c r="AH21" s="146"/>
      <c r="AI21" s="5"/>
      <c r="AJ21" s="170" t="s">
        <v>138</v>
      </c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</row>
    <row r="22" spans="2:55" x14ac:dyDescent="0.3">
      <c r="B22" s="1"/>
      <c r="C22" s="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</row>
    <row r="23" spans="2:55" x14ac:dyDescent="0.3">
      <c r="B23" s="1"/>
      <c r="C23" s="1"/>
      <c r="D23" s="145"/>
      <c r="E23" s="146"/>
      <c r="F23" s="5"/>
      <c r="G23" s="147" t="s">
        <v>260</v>
      </c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41"/>
      <c r="AD23" s="41"/>
      <c r="AE23" s="41"/>
      <c r="AF23" s="5"/>
      <c r="AG23" s="145">
        <v>8</v>
      </c>
      <c r="AH23" s="146"/>
      <c r="AI23" s="5"/>
      <c r="AJ23" s="147" t="s">
        <v>156</v>
      </c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</row>
    <row r="24" spans="2:55" x14ac:dyDescent="0.3">
      <c r="B24" s="1"/>
      <c r="C24" s="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</row>
    <row r="25" spans="2:55" x14ac:dyDescent="0.3">
      <c r="B25" s="1"/>
      <c r="C25" s="1"/>
      <c r="D25" s="145" t="s">
        <v>73</v>
      </c>
      <c r="E25" s="146"/>
      <c r="F25" s="5"/>
      <c r="G25" s="147" t="s">
        <v>76</v>
      </c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5"/>
      <c r="AE25" s="5"/>
      <c r="AF25" s="103"/>
      <c r="AG25" s="221" t="s">
        <v>265</v>
      </c>
      <c r="AH25" s="222"/>
      <c r="AJ25" s="147" t="s">
        <v>137</v>
      </c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</row>
    <row r="26" spans="2:55" x14ac:dyDescent="0.3">
      <c r="B26" s="1"/>
      <c r="C26" s="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</row>
    <row r="27" spans="2:55" ht="18" x14ac:dyDescent="0.3">
      <c r="B27" s="1"/>
      <c r="C27" s="1"/>
      <c r="D27" s="165" t="s">
        <v>77</v>
      </c>
      <c r="E27" s="166"/>
      <c r="F27" s="5"/>
      <c r="G27" s="147" t="s">
        <v>78</v>
      </c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C27" s="41"/>
      <c r="AD27" s="41"/>
      <c r="AE27" s="41"/>
      <c r="AF27" s="5"/>
      <c r="AG27" s="148" t="s">
        <v>169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</row>
    <row r="28" spans="2:55" x14ac:dyDescent="0.3">
      <c r="B28" s="1"/>
      <c r="C28" s="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</row>
    <row r="29" spans="2:55" ht="18" x14ac:dyDescent="0.3">
      <c r="B29" s="1"/>
      <c r="C29" s="1"/>
      <c r="D29" s="148" t="s">
        <v>161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33"/>
      <c r="AE29" s="33"/>
      <c r="AF29" s="5"/>
      <c r="AG29" s="145" t="s">
        <v>74</v>
      </c>
      <c r="AH29" s="146"/>
      <c r="AI29" s="5"/>
      <c r="AJ29" s="147" t="s">
        <v>136</v>
      </c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</row>
    <row r="30" spans="2:55" x14ac:dyDescent="0.3">
      <c r="B30" s="1"/>
      <c r="C30" s="1"/>
      <c r="D30" s="108"/>
      <c r="E30" s="108"/>
      <c r="F30" s="5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41"/>
      <c r="AD30" s="41"/>
      <c r="AE30" s="41"/>
      <c r="AF30" s="5"/>
      <c r="AG30" s="47"/>
      <c r="AH30" s="47"/>
      <c r="AI30" s="5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</row>
    <row r="31" spans="2:55" x14ac:dyDescent="0.3">
      <c r="B31" s="1"/>
      <c r="C31" s="1"/>
      <c r="D31" s="145" t="s">
        <v>71</v>
      </c>
      <c r="E31" s="146"/>
      <c r="F31" s="5"/>
      <c r="G31" s="147" t="s">
        <v>254</v>
      </c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41"/>
      <c r="AE31" s="41"/>
      <c r="AF31" s="5"/>
      <c r="AG31" s="145" t="s">
        <v>75</v>
      </c>
      <c r="AH31" s="146"/>
      <c r="AI31" s="5"/>
      <c r="AJ31" s="147" t="s">
        <v>135</v>
      </c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</row>
    <row r="32" spans="2:55" x14ac:dyDescent="0.3">
      <c r="B32" s="1"/>
      <c r="C32" s="1"/>
      <c r="D32" s="108"/>
      <c r="E32" s="108"/>
      <c r="F32" s="5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41"/>
      <c r="AE32" s="41"/>
      <c r="AF32" s="5"/>
      <c r="AG32" s="47"/>
      <c r="AH32" s="47"/>
      <c r="AI32" s="5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</row>
    <row r="33" spans="2:55" ht="15" customHeight="1" x14ac:dyDescent="0.3">
      <c r="B33" s="1"/>
      <c r="C33" s="1"/>
      <c r="D33" s="145" t="s">
        <v>154</v>
      </c>
      <c r="E33" s="146"/>
      <c r="F33" s="5"/>
      <c r="G33" s="220" t="s">
        <v>257</v>
      </c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5"/>
      <c r="AG33" s="145" t="s">
        <v>155</v>
      </c>
      <c r="AH33" s="146"/>
      <c r="AJ33" s="147" t="s">
        <v>134</v>
      </c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</row>
    <row r="34" spans="2:55" x14ac:dyDescent="0.3">
      <c r="AG34" s="38"/>
      <c r="AH34" s="38"/>
      <c r="AI34" s="38"/>
    </row>
    <row r="35" spans="2:55" x14ac:dyDescent="0.3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</row>
    <row r="36" spans="2:5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</sheetData>
  <mergeCells count="67">
    <mergeCell ref="B7:N7"/>
    <mergeCell ref="P7:AO7"/>
    <mergeCell ref="AR1:BC1"/>
    <mergeCell ref="P2:AO2"/>
    <mergeCell ref="P5:AO5"/>
    <mergeCell ref="B6:N6"/>
    <mergeCell ref="P3:AO3"/>
    <mergeCell ref="B1:N1"/>
    <mergeCell ref="P1:AO1"/>
    <mergeCell ref="B2:N2"/>
    <mergeCell ref="P4:AO4"/>
    <mergeCell ref="P6:AO6"/>
    <mergeCell ref="AS5:BC6"/>
    <mergeCell ref="B3:N4"/>
    <mergeCell ref="AJ21:BC21"/>
    <mergeCell ref="AJ23:BC23"/>
    <mergeCell ref="B11:R11"/>
    <mergeCell ref="B12:B13"/>
    <mergeCell ref="C12:F12"/>
    <mergeCell ref="G12:G13"/>
    <mergeCell ref="H12:J12"/>
    <mergeCell ref="K12:K13"/>
    <mergeCell ref="L12:O12"/>
    <mergeCell ref="P12:S12"/>
    <mergeCell ref="T12:T13"/>
    <mergeCell ref="U12:W12"/>
    <mergeCell ref="AH12:AJ12"/>
    <mergeCell ref="AK12:AK13"/>
    <mergeCell ref="AL12:AO12"/>
    <mergeCell ref="AP12:AS12"/>
    <mergeCell ref="AC12:AF12"/>
    <mergeCell ref="P8:AO8"/>
    <mergeCell ref="P9:AO9"/>
    <mergeCell ref="AR2:BC2"/>
    <mergeCell ref="AR3:BC3"/>
    <mergeCell ref="AR4:BC4"/>
    <mergeCell ref="AG12:AG13"/>
    <mergeCell ref="D25:E25"/>
    <mergeCell ref="G25:AC25"/>
    <mergeCell ref="AG25:AH25"/>
    <mergeCell ref="AJ25:BC25"/>
    <mergeCell ref="AT12:AT13"/>
    <mergeCell ref="AU12:AW12"/>
    <mergeCell ref="AX12:AX13"/>
    <mergeCell ref="AY12:BB12"/>
    <mergeCell ref="BC12:BC13"/>
    <mergeCell ref="D21:AB21"/>
    <mergeCell ref="AG21:AH21"/>
    <mergeCell ref="D23:E23"/>
    <mergeCell ref="G23:AB23"/>
    <mergeCell ref="AG23:AH23"/>
    <mergeCell ref="X12:X13"/>
    <mergeCell ref="AB12:AB13"/>
    <mergeCell ref="D33:E33"/>
    <mergeCell ref="G33:AE33"/>
    <mergeCell ref="AG33:AH33"/>
    <mergeCell ref="AJ33:BC33"/>
    <mergeCell ref="D27:E27"/>
    <mergeCell ref="G27:Z27"/>
    <mergeCell ref="AG27:BB27"/>
    <mergeCell ref="D31:E31"/>
    <mergeCell ref="G31:AC31"/>
    <mergeCell ref="AG31:AH31"/>
    <mergeCell ref="AJ31:BC31"/>
    <mergeCell ref="D29:AC29"/>
    <mergeCell ref="AG29:AH29"/>
    <mergeCell ref="AJ29:BC29"/>
  </mergeCells>
  <printOptions horizontalCentered="1"/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topLeftCell="A38" zoomScale="130" zoomScaleNormal="130" workbookViewId="0">
      <selection activeCell="N34" sqref="N34"/>
    </sheetView>
  </sheetViews>
  <sheetFormatPr defaultRowHeight="14.4" x14ac:dyDescent="0.3"/>
  <cols>
    <col min="1" max="1" width="1.33203125" customWidth="1"/>
    <col min="15" max="15" width="8.88671875" customWidth="1"/>
    <col min="16" max="16" width="16.6640625" customWidth="1"/>
  </cols>
  <sheetData>
    <row r="1" spans="2:16" ht="15.6" x14ac:dyDescent="0.3">
      <c r="B1" s="239" t="s">
        <v>274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2:16" ht="99" customHeight="1" x14ac:dyDescent="0.3">
      <c r="B2" s="230" t="s">
        <v>317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2:16" ht="26.4" customHeight="1" x14ac:dyDescent="0.3">
      <c r="B3" s="230" t="s">
        <v>334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2:16" ht="55.2" customHeight="1" x14ac:dyDescent="0.3">
      <c r="B4" s="240" t="s">
        <v>315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spans="2:16" x14ac:dyDescent="0.3">
      <c r="B5" s="238" t="s">
        <v>275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2:16" ht="124.2" customHeight="1" x14ac:dyDescent="0.3">
      <c r="B6" s="231" t="s">
        <v>276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spans="2:16" ht="44.4" customHeight="1" x14ac:dyDescent="0.3">
      <c r="B7" s="231" t="s">
        <v>316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</row>
    <row r="8" spans="2:16" ht="108.6" customHeight="1" x14ac:dyDescent="0.3">
      <c r="B8" s="237" t="s">
        <v>313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</row>
    <row r="9" spans="2:16" ht="27" customHeight="1" x14ac:dyDescent="0.3">
      <c r="B9" s="237" t="s">
        <v>312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</row>
    <row r="10" spans="2:16" x14ac:dyDescent="0.3">
      <c r="B10" s="238" t="s">
        <v>298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</row>
    <row r="11" spans="2:16" ht="14.4" customHeight="1" x14ac:dyDescent="0.3">
      <c r="B11" s="236" t="s">
        <v>277</v>
      </c>
      <c r="C11" s="236"/>
      <c r="D11" s="236"/>
      <c r="E11" s="236"/>
      <c r="F11" s="236"/>
      <c r="G11" s="236"/>
      <c r="H11" s="235" t="s">
        <v>278</v>
      </c>
      <c r="I11" s="235"/>
      <c r="J11" s="235"/>
      <c r="K11" s="235"/>
      <c r="L11" s="235"/>
      <c r="M11" s="235"/>
      <c r="N11" s="235"/>
      <c r="O11" s="235"/>
    </row>
    <row r="12" spans="2:16" x14ac:dyDescent="0.3">
      <c r="B12" s="236"/>
      <c r="C12" s="236"/>
      <c r="D12" s="236"/>
      <c r="E12" s="236"/>
      <c r="F12" s="236"/>
      <c r="G12" s="236"/>
      <c r="H12" s="235" t="s">
        <v>282</v>
      </c>
      <c r="I12" s="235"/>
      <c r="J12" s="235"/>
      <c r="K12" s="235"/>
      <c r="L12" s="235" t="s">
        <v>283</v>
      </c>
      <c r="M12" s="235"/>
      <c r="N12" s="235"/>
      <c r="O12" s="235"/>
    </row>
    <row r="13" spans="2:16" x14ac:dyDescent="0.3">
      <c r="B13" s="241" t="s">
        <v>279</v>
      </c>
      <c r="C13" s="241"/>
      <c r="D13" s="241"/>
      <c r="E13" s="241"/>
      <c r="F13" s="241"/>
      <c r="G13" s="241"/>
      <c r="H13" s="235">
        <v>308</v>
      </c>
      <c r="I13" s="235"/>
      <c r="J13" s="235"/>
      <c r="K13" s="235"/>
      <c r="L13" s="235">
        <v>208</v>
      </c>
      <c r="M13" s="235"/>
      <c r="N13" s="235"/>
      <c r="O13" s="235"/>
    </row>
    <row r="14" spans="2:16" x14ac:dyDescent="0.3">
      <c r="B14" s="241" t="s">
        <v>280</v>
      </c>
      <c r="C14" s="241"/>
      <c r="D14" s="241"/>
      <c r="E14" s="241"/>
      <c r="F14" s="241"/>
      <c r="G14" s="241"/>
      <c r="H14" s="235">
        <v>500</v>
      </c>
      <c r="I14" s="235"/>
      <c r="J14" s="235"/>
      <c r="K14" s="235"/>
      <c r="L14" s="236">
        <v>208</v>
      </c>
      <c r="M14" s="236"/>
      <c r="N14" s="236"/>
      <c r="O14" s="236"/>
    </row>
    <row r="15" spans="2:16" ht="18.600000000000001" customHeight="1" x14ac:dyDescent="0.3">
      <c r="B15" s="241" t="s">
        <v>299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</row>
    <row r="16" spans="2:16" x14ac:dyDescent="0.3">
      <c r="B16" s="173" t="s">
        <v>277</v>
      </c>
      <c r="C16" s="173"/>
      <c r="D16" s="173"/>
      <c r="E16" s="173"/>
      <c r="F16" s="173"/>
      <c r="G16" s="173"/>
      <c r="H16" s="173" t="s">
        <v>278</v>
      </c>
      <c r="I16" s="173"/>
      <c r="J16" s="173"/>
      <c r="K16" s="173"/>
      <c r="L16" s="173"/>
      <c r="M16" s="173"/>
      <c r="N16" s="173"/>
      <c r="O16" s="173"/>
    </row>
    <row r="17" spans="2:16" x14ac:dyDescent="0.3">
      <c r="B17" s="173"/>
      <c r="C17" s="173"/>
      <c r="D17" s="173"/>
      <c r="E17" s="173"/>
      <c r="F17" s="173"/>
      <c r="G17" s="173"/>
      <c r="H17" s="236" t="s">
        <v>282</v>
      </c>
      <c r="I17" s="236"/>
      <c r="J17" s="236"/>
      <c r="K17" s="236"/>
      <c r="L17" s="236" t="s">
        <v>283</v>
      </c>
      <c r="M17" s="236"/>
      <c r="N17" s="236"/>
      <c r="O17" s="236"/>
    </row>
    <row r="18" spans="2:16" x14ac:dyDescent="0.3">
      <c r="B18" s="232" t="s">
        <v>281</v>
      </c>
      <c r="C18" s="232"/>
      <c r="D18" s="232"/>
      <c r="E18" s="232"/>
      <c r="F18" s="232"/>
      <c r="G18" s="232"/>
      <c r="H18" s="221">
        <v>32</v>
      </c>
      <c r="I18" s="221"/>
      <c r="J18" s="221"/>
      <c r="K18" s="221"/>
      <c r="L18" s="221">
        <v>14</v>
      </c>
      <c r="M18" s="221"/>
      <c r="N18" s="221"/>
      <c r="O18" s="221"/>
    </row>
    <row r="19" spans="2:16" s="1" customFormat="1" ht="13.8" x14ac:dyDescent="0.25">
      <c r="B19" s="232" t="s">
        <v>307</v>
      </c>
      <c r="C19" s="232"/>
      <c r="D19" s="232"/>
      <c r="E19" s="232"/>
      <c r="F19" s="232"/>
      <c r="G19" s="232"/>
      <c r="H19" s="221">
        <v>60</v>
      </c>
      <c r="I19" s="221"/>
      <c r="J19" s="221"/>
      <c r="K19" s="221"/>
      <c r="L19" s="221">
        <v>20</v>
      </c>
      <c r="M19" s="221"/>
      <c r="N19" s="221"/>
      <c r="O19" s="221"/>
    </row>
    <row r="20" spans="2:16" ht="7.2" customHeight="1" x14ac:dyDescent="0.3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 t="s">
        <v>271</v>
      </c>
    </row>
    <row r="21" spans="2:16" ht="40.950000000000003" customHeight="1" x14ac:dyDescent="0.3">
      <c r="B21" s="230" t="s">
        <v>306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</row>
    <row r="22" spans="2:16" ht="54" customHeight="1" x14ac:dyDescent="0.3">
      <c r="B22" s="230" t="s">
        <v>329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</row>
    <row r="23" spans="2:16" ht="27" customHeight="1" x14ac:dyDescent="0.3">
      <c r="B23" s="230" t="s">
        <v>308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</row>
    <row r="24" spans="2:16" ht="52.2" customHeight="1" x14ac:dyDescent="0.3">
      <c r="B24" s="230" t="s">
        <v>309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</row>
    <row r="25" spans="2:16" ht="194.4" customHeight="1" x14ac:dyDescent="0.3">
      <c r="B25" s="231" t="s">
        <v>318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</row>
    <row r="26" spans="2:16" s="118" customFormat="1" ht="40.200000000000003" customHeight="1" x14ac:dyDescent="0.3">
      <c r="B26" s="230" t="s">
        <v>291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</row>
    <row r="27" spans="2:16" ht="29.4" customHeight="1" x14ac:dyDescent="0.3">
      <c r="B27" s="231" t="s">
        <v>292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</row>
    <row r="28" spans="2:16" ht="27.6" customHeight="1" x14ac:dyDescent="0.3">
      <c r="B28" s="231" t="s">
        <v>293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</row>
    <row r="29" spans="2:16" ht="84" customHeight="1" x14ac:dyDescent="0.3">
      <c r="B29" s="231" t="s">
        <v>322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</row>
    <row r="30" spans="2:16" ht="53.4" customHeight="1" x14ac:dyDescent="0.3">
      <c r="B30" s="231" t="s">
        <v>335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</row>
    <row r="31" spans="2:16" ht="40.200000000000003" customHeight="1" x14ac:dyDescent="0.3">
      <c r="B31" s="231" t="s">
        <v>310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</row>
    <row r="32" spans="2:16" ht="99" customHeight="1" x14ac:dyDescent="0.3">
      <c r="B32" s="234" t="s">
        <v>336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</row>
    <row r="33" spans="2:15" ht="6.6" customHeight="1" x14ac:dyDescent="0.3"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2:15" x14ac:dyDescent="0.3">
      <c r="B34" s="231" t="s">
        <v>286</v>
      </c>
      <c r="C34" s="231"/>
      <c r="D34" s="23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4.4" customHeight="1" x14ac:dyDescent="0.3">
      <c r="B35" s="231" t="s">
        <v>287</v>
      </c>
      <c r="C35" s="231"/>
      <c r="D35" s="231"/>
      <c r="E35" s="231"/>
      <c r="F35" s="231"/>
      <c r="G35" s="1"/>
      <c r="H35" s="1"/>
      <c r="I35" s="1"/>
      <c r="J35" s="1"/>
      <c r="K35" s="1"/>
      <c r="L35" s="1"/>
      <c r="M35" s="1"/>
      <c r="N35" s="1"/>
      <c r="O35" s="1"/>
    </row>
    <row r="36" spans="2:15" x14ac:dyDescent="0.3">
      <c r="B36" s="231" t="s">
        <v>288</v>
      </c>
      <c r="C36" s="231"/>
      <c r="D36" s="231"/>
      <c r="E36" s="231"/>
      <c r="F36" s="231"/>
      <c r="G36" s="231"/>
      <c r="H36" s="231"/>
      <c r="I36" s="231"/>
      <c r="J36" s="233" t="s">
        <v>289</v>
      </c>
      <c r="K36" s="233"/>
      <c r="L36" s="230" t="s">
        <v>290</v>
      </c>
      <c r="M36" s="230"/>
      <c r="N36" s="230"/>
      <c r="O36" s="1"/>
    </row>
  </sheetData>
  <mergeCells count="48">
    <mergeCell ref="B13:G13"/>
    <mergeCell ref="H13:K13"/>
    <mergeCell ref="L13:O13"/>
    <mergeCell ref="H17:K17"/>
    <mergeCell ref="L17:O17"/>
    <mergeCell ref="B16:G17"/>
    <mergeCell ref="H16:O16"/>
    <mergeCell ref="B14:G14"/>
    <mergeCell ref="H14:K14"/>
    <mergeCell ref="L14:O14"/>
    <mergeCell ref="B15:O15"/>
    <mergeCell ref="B1:P1"/>
    <mergeCell ref="B2:P2"/>
    <mergeCell ref="B3:P3"/>
    <mergeCell ref="B4:P4"/>
    <mergeCell ref="B5:P5"/>
    <mergeCell ref="B6:P6"/>
    <mergeCell ref="H12:K12"/>
    <mergeCell ref="L12:O12"/>
    <mergeCell ref="B11:G12"/>
    <mergeCell ref="H11:O11"/>
    <mergeCell ref="B7:P7"/>
    <mergeCell ref="B8:P8"/>
    <mergeCell ref="B9:P9"/>
    <mergeCell ref="B10:P10"/>
    <mergeCell ref="B31:P31"/>
    <mergeCell ref="B32:P32"/>
    <mergeCell ref="B26:P26"/>
    <mergeCell ref="B27:P27"/>
    <mergeCell ref="B28:P28"/>
    <mergeCell ref="B29:P29"/>
    <mergeCell ref="B30:P30"/>
    <mergeCell ref="B36:I36"/>
    <mergeCell ref="J36:K36"/>
    <mergeCell ref="L36:N36"/>
    <mergeCell ref="B34:D34"/>
    <mergeCell ref="B35:F35"/>
    <mergeCell ref="B24:P24"/>
    <mergeCell ref="B25:P25"/>
    <mergeCell ref="B18:G18"/>
    <mergeCell ref="H18:K18"/>
    <mergeCell ref="L18:O18"/>
    <mergeCell ref="B22:P22"/>
    <mergeCell ref="B23:P23"/>
    <mergeCell ref="B21:P21"/>
    <mergeCell ref="B19:G19"/>
    <mergeCell ref="H19:K19"/>
    <mergeCell ref="L19:O19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Титульник ФГОС+</vt:lpstr>
      <vt:lpstr>КУГ</vt:lpstr>
      <vt:lpstr>План уч.процесса ФГОС ЖИВ +</vt:lpstr>
      <vt:lpstr>мат. база+</vt:lpstr>
      <vt:lpstr>КУГ с утверждением</vt:lpstr>
      <vt:lpstr>Пояснительная записка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Комп)</dc:creator>
  <cp:lastModifiedBy>ЙОХУ</cp:lastModifiedBy>
  <cp:lastPrinted>2021-11-05T06:11:37Z</cp:lastPrinted>
  <dcterms:created xsi:type="dcterms:W3CDTF">2012-09-14T06:14:28Z</dcterms:created>
  <dcterms:modified xsi:type="dcterms:W3CDTF">2021-11-08T09:08:48Z</dcterms:modified>
</cp:coreProperties>
</file>