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140" windowWidth="15480" windowHeight="10752" tabRatio="812" activeTab="1"/>
  </bookViews>
  <sheets>
    <sheet name="Титульник ФГОС +" sheetId="1" r:id="rId1"/>
    <sheet name="План уч.процесса ФГОС Диз+" sheetId="2" r:id="rId2"/>
    <sheet name="мат. база+" sheetId="3" r:id="rId3"/>
    <sheet name="Пояс. зап. Дизайн" sheetId="4" r:id="rId4"/>
    <sheet name="ГУП с согласованием" sheetId="5" r:id="rId5"/>
    <sheet name="ГУП" sheetId="6" r:id="rId6"/>
  </sheets>
  <definedNames/>
  <calcPr fullCalcOnLoad="1"/>
</workbook>
</file>

<file path=xl/sharedStrings.xml><?xml version="1.0" encoding="utf-8"?>
<sst xmlns="http://schemas.openxmlformats.org/spreadsheetml/2006/main" count="647" uniqueCount="375">
  <si>
    <t>Утверждаю:</t>
  </si>
  <si>
    <t>Нормативный срок обучения:</t>
  </si>
  <si>
    <t>УЧЕБНЫЙ ПЛАН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</si>
  <si>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</si>
  <si>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</si>
  <si>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</si>
  <si>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</si>
  <si>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</si>
  <si>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</si>
  <si>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</si>
  <si>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</si>
  <si>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01.09 - 07.09</t>
  </si>
  <si>
    <t>08.09 - 14.09</t>
  </si>
  <si>
    <t>15.09 - 21.09</t>
  </si>
  <si>
    <t>22.09 - 28.09</t>
  </si>
  <si>
    <t>29.09 - 05.10</t>
  </si>
  <si>
    <t>06.10 - 12.10</t>
  </si>
  <si>
    <t>13.10 - 19.10</t>
  </si>
  <si>
    <t>20.10 - 26.10</t>
  </si>
  <si>
    <t>27.10 - 02.11</t>
  </si>
  <si>
    <t>03.11 - 09.11</t>
  </si>
  <si>
    <t>10.11 - 16.11</t>
  </si>
  <si>
    <t>17.11 - 23.11</t>
  </si>
  <si>
    <t>24.11 - 30.11</t>
  </si>
  <si>
    <t>01.12 - 07.12</t>
  </si>
  <si>
    <t>08.12 - 14.12</t>
  </si>
  <si>
    <t>15.12 - 21.12</t>
  </si>
  <si>
    <t>22.12 - 28.12</t>
  </si>
  <si>
    <t>29.12 - 04.01</t>
  </si>
  <si>
    <t>05.01 - 11.01</t>
  </si>
  <si>
    <t>12.01 - 18.01</t>
  </si>
  <si>
    <t>19.01 - 25.01</t>
  </si>
  <si>
    <t>26.01 - 01.02</t>
  </si>
  <si>
    <t>02.02 - 08.02</t>
  </si>
  <si>
    <t>09.02 - 15.02</t>
  </si>
  <si>
    <t>16.02 - 22.02</t>
  </si>
  <si>
    <t>23.02 - 01.03</t>
  </si>
  <si>
    <t>02.03 - 08.03</t>
  </si>
  <si>
    <t>09.03 - 15.03</t>
  </si>
  <si>
    <t>16.03 - 22.03</t>
  </si>
  <si>
    <t>23.03 - 29.03</t>
  </si>
  <si>
    <t>30.03 - 05.04</t>
  </si>
  <si>
    <t>Март</t>
  </si>
  <si>
    <t>06.04 - 12.04</t>
  </si>
  <si>
    <t>13.04 - 19.04</t>
  </si>
  <si>
    <t>20.04 - 26.04</t>
  </si>
  <si>
    <t>27.04 - 03.05</t>
  </si>
  <si>
    <t>Апрель</t>
  </si>
  <si>
    <t>04.05 - 10.05</t>
  </si>
  <si>
    <t>11.05 - 17.05</t>
  </si>
  <si>
    <t>18.05 - 24.05</t>
  </si>
  <si>
    <t>25.05 - 31.05</t>
  </si>
  <si>
    <t>01.06 - 07.06</t>
  </si>
  <si>
    <t>08.06 - 14.06</t>
  </si>
  <si>
    <t>15.06 - 21.06</t>
  </si>
  <si>
    <t>22.06 - 28.06</t>
  </si>
  <si>
    <t>29.06 - 05.07</t>
  </si>
  <si>
    <t>Май</t>
  </si>
  <si>
    <t>Июнь</t>
  </si>
  <si>
    <t>06.07 - 12.07</t>
  </si>
  <si>
    <t>13.07 - 19.07</t>
  </si>
  <si>
    <t>20.07 - 26.07</t>
  </si>
  <si>
    <t>27.07 - 02.08</t>
  </si>
  <si>
    <t>Июль</t>
  </si>
  <si>
    <t>03.08 - 09.08</t>
  </si>
  <si>
    <t>10.08 - 16.08</t>
  </si>
  <si>
    <t>17.08 - 23.08</t>
  </si>
  <si>
    <t>24.08 - 31.08</t>
  </si>
  <si>
    <t>Август</t>
  </si>
  <si>
    <t>Теоретическое обучение</t>
  </si>
  <si>
    <t>Производственная практика</t>
  </si>
  <si>
    <t>Обозначения</t>
  </si>
  <si>
    <t>О</t>
  </si>
  <si>
    <t>Х</t>
  </si>
  <si>
    <t>:</t>
  </si>
  <si>
    <t>Д</t>
  </si>
  <si>
    <t>///</t>
  </si>
  <si>
    <t>Промежуточная аттестация</t>
  </si>
  <si>
    <t>=</t>
  </si>
  <si>
    <t>Каникулы</t>
  </si>
  <si>
    <t>ОГСЭ.00</t>
  </si>
  <si>
    <t>экзаменов</t>
  </si>
  <si>
    <t>зачетов</t>
  </si>
  <si>
    <t>ОД.00</t>
  </si>
  <si>
    <t>Литература</t>
  </si>
  <si>
    <t xml:space="preserve">История  </t>
  </si>
  <si>
    <t>История мировой культуры</t>
  </si>
  <si>
    <t>Математика и информатика</t>
  </si>
  <si>
    <t>География</t>
  </si>
  <si>
    <t>Иностранный язык</t>
  </si>
  <si>
    <t>Физическая культура</t>
  </si>
  <si>
    <t>Общепрофессиональные дисциплины</t>
  </si>
  <si>
    <t>Рисунок</t>
  </si>
  <si>
    <t>Живопись</t>
  </si>
  <si>
    <t>Техника и технология живописи</t>
  </si>
  <si>
    <t>Цветоведение</t>
  </si>
  <si>
    <t>Пластическая анатомия</t>
  </si>
  <si>
    <t>Безопасность жизнедеятельности</t>
  </si>
  <si>
    <t>Скульптура</t>
  </si>
  <si>
    <t>Фотодело</t>
  </si>
  <si>
    <t>ДР.01</t>
  </si>
  <si>
    <t>Психология общения</t>
  </si>
  <si>
    <t>Всего</t>
  </si>
  <si>
    <t xml:space="preserve">3. План учебного процесса </t>
  </si>
  <si>
    <t xml:space="preserve"> Индекс</t>
  </si>
  <si>
    <t>Учебная нагрузка обучающихся (час.)</t>
  </si>
  <si>
    <t>максимальная</t>
  </si>
  <si>
    <t>I курс</t>
  </si>
  <si>
    <t>II курс</t>
  </si>
  <si>
    <t>III курс</t>
  </si>
  <si>
    <t>всего занятий</t>
  </si>
  <si>
    <t>1 семестр</t>
  </si>
  <si>
    <t>3 семестр</t>
  </si>
  <si>
    <t>5 семестр</t>
  </si>
  <si>
    <t>Русский язык</t>
  </si>
  <si>
    <t>ОП.00</t>
  </si>
  <si>
    <t>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</si>
  <si>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</si>
  <si>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</si>
  <si>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</si>
  <si>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</si>
  <si>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</si>
  <si>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</si>
  <si>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</si>
  <si>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</si>
  <si>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дисциплин и МДК</t>
  </si>
  <si>
    <t>учебной практики</t>
  </si>
  <si>
    <t>дифф. зачетов</t>
  </si>
  <si>
    <t>IV курс</t>
  </si>
  <si>
    <t>7 семестр</t>
  </si>
  <si>
    <t>Естествознание</t>
  </si>
  <si>
    <t>Основы безопасности жизнедеятельности</t>
  </si>
  <si>
    <t>История искусств</t>
  </si>
  <si>
    <t>Черчение и перспектива</t>
  </si>
  <si>
    <t>Информационные технологии</t>
  </si>
  <si>
    <t>Основы философии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</si>
  <si>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</si>
  <si>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</si>
  <si>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</si>
  <si>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ДР.00</t>
  </si>
  <si>
    <t>ДР.02</t>
  </si>
  <si>
    <t>ПДП.00</t>
  </si>
  <si>
    <t>ГИА.00</t>
  </si>
  <si>
    <t>Государственный экзамен</t>
  </si>
  <si>
    <t>Защита выпускной квалификационной работы</t>
  </si>
  <si>
    <t>Подготовка выпускной квалификационной работы</t>
  </si>
  <si>
    <t>Производственная практика (преддипломная)</t>
  </si>
  <si>
    <t>Учебная практика (Работа с натуры на открытом воздухе (пленэр)</t>
  </si>
  <si>
    <t>Дизайн-проектирование</t>
  </si>
  <si>
    <t>9 нед.</t>
  </si>
  <si>
    <t xml:space="preserve">производ. практики </t>
  </si>
  <si>
    <t>Средства исполнения дизайн-проектов</t>
  </si>
  <si>
    <t>Шрифт</t>
  </si>
  <si>
    <t>Типографика</t>
  </si>
  <si>
    <t>Кабинеты:</t>
  </si>
  <si>
    <t>Мастерские:</t>
  </si>
  <si>
    <t>Спортивный комплекс:</t>
  </si>
  <si>
    <t>Залы:</t>
  </si>
  <si>
    <t>Фонды:</t>
  </si>
  <si>
    <t>Форма обучения: очная</t>
  </si>
  <si>
    <r>
      <t>"____" _____________ 20</t>
    </r>
    <r>
      <rPr>
        <u val="single"/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Times New Roman"/>
        <family val="1"/>
      </rPr>
      <t xml:space="preserve">  г.</t>
    </r>
  </si>
  <si>
    <t>_______________________________Б.В.Маклашин</t>
  </si>
  <si>
    <t>П</t>
  </si>
  <si>
    <t>уп</t>
  </si>
  <si>
    <t>ГЭ</t>
  </si>
  <si>
    <t>Практики</t>
  </si>
  <si>
    <t>Квалификация: дизайнер, преподаватель</t>
  </si>
  <si>
    <r>
      <t xml:space="preserve">на базе основного общего образования </t>
    </r>
    <r>
      <rPr>
        <b/>
        <sz val="10"/>
        <color indexed="8"/>
        <rFont val="Times New Roman"/>
        <family val="1"/>
      </rPr>
      <t>3 года 10 месяцев</t>
    </r>
  </si>
  <si>
    <t>_________________Б.В.Маклашин</t>
  </si>
  <si>
    <r>
      <t>"____" __________ 20</t>
    </r>
    <r>
      <rPr>
        <u val="single"/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Times New Roman"/>
        <family val="1"/>
      </rPr>
      <t xml:space="preserve">  г.</t>
    </r>
  </si>
  <si>
    <t>5. Пояснительная записка</t>
  </si>
  <si>
    <t xml:space="preserve">           Оценка качества подготовки обучающихся и выпускников осуществляется в двух основных направлениях: оценка уровня освоения дисциплин, оценка компетенций обучающихся. Для юношей предусматривается оценка результатов освоения основ военной службы.
</t>
  </si>
  <si>
    <t>История дизайна</t>
  </si>
  <si>
    <t>ДЗ</t>
  </si>
  <si>
    <t>Формы промежуточной аттестац</t>
  </si>
  <si>
    <t>4. Перечень кабинетов, мастерских и других помещений</t>
  </si>
  <si>
    <t>Информационных технологий с выходом в сеть Интернет</t>
  </si>
  <si>
    <t>Библиотека с читальным залом и выходом в сеть Интернет</t>
  </si>
  <si>
    <t>‒,Э</t>
  </si>
  <si>
    <t>‒,ДЗ</t>
  </si>
  <si>
    <r>
      <rPr>
        <sz val="10"/>
        <color indexed="8"/>
        <rFont val="Calibri"/>
        <family val="2"/>
      </rPr>
      <t>‒</t>
    </r>
    <r>
      <rPr>
        <sz val="10"/>
        <color indexed="8"/>
        <rFont val="Times New Roman"/>
        <family val="1"/>
      </rPr>
      <t>,‒,</t>
    </r>
    <r>
      <rPr>
        <sz val="10"/>
        <color indexed="8"/>
        <rFont val="Calibri"/>
        <family val="2"/>
      </rPr>
      <t>‒,</t>
    </r>
    <r>
      <rPr>
        <sz val="10"/>
        <color indexed="8"/>
        <rFont val="Times New Roman"/>
        <family val="1"/>
      </rPr>
      <t>ДЗ</t>
    </r>
  </si>
  <si>
    <t>Государственная итоговая аттестация</t>
  </si>
  <si>
    <t>24 недели (20 н. - теор., 4 н. - пр.)</t>
  </si>
  <si>
    <t>2                         семестр</t>
  </si>
  <si>
    <t>4                             семестр</t>
  </si>
  <si>
    <t>6                             семестр</t>
  </si>
  <si>
    <t>8                         семестр</t>
  </si>
  <si>
    <t>‒,З,‒,ДЗ</t>
  </si>
  <si>
    <t>З,З,З,ДЗ</t>
  </si>
  <si>
    <t>‒,‒,‒,ДЗ</t>
  </si>
  <si>
    <t>преддипл. практика</t>
  </si>
  <si>
    <t>16               недель</t>
  </si>
  <si>
    <t>16                      недель</t>
  </si>
  <si>
    <t>16            недель</t>
  </si>
  <si>
    <t>16          недель</t>
  </si>
  <si>
    <t>Распределение обязательной нагрузки по курсам и семестрам             (час. в семестр)</t>
  </si>
  <si>
    <t>Русского языка и литературы</t>
  </si>
  <si>
    <t>Математики и информатики</t>
  </si>
  <si>
    <t>Истории, географии, обществознания</t>
  </si>
  <si>
    <t>Черчения и перспективы</t>
  </si>
  <si>
    <t>Пластической анатомии</t>
  </si>
  <si>
    <t>Гуманитарных дисциплин</t>
  </si>
  <si>
    <t>Истории искусств и мировой культуры</t>
  </si>
  <si>
    <t>Иностранного языка</t>
  </si>
  <si>
    <t>Цветоведения</t>
  </si>
  <si>
    <t>Для занятий по междисциплинарному курсу "Дизайн-проектирование"</t>
  </si>
  <si>
    <t>Фотографии</t>
  </si>
  <si>
    <t>Рисунка</t>
  </si>
  <si>
    <t>Живописи</t>
  </si>
  <si>
    <t>Графических работ и макетирования</t>
  </si>
  <si>
    <t>Выставочный</t>
  </si>
  <si>
    <t>Актовый</t>
  </si>
  <si>
    <t>Натюрмортный</t>
  </si>
  <si>
    <t>Методический</t>
  </si>
  <si>
    <t xml:space="preserve">Государственного бюджетного профессионального образовательного учреждения </t>
  </si>
  <si>
    <t>Республики Марий Эл "Йошкар-Олинское художественное училище"</t>
  </si>
  <si>
    <r>
      <t xml:space="preserve">на базе среднего общего образования </t>
    </r>
    <r>
      <rPr>
        <b/>
        <sz val="10"/>
        <color indexed="8"/>
        <rFont val="Times New Roman"/>
        <family val="1"/>
      </rPr>
      <t>3 года 10 месяцев</t>
    </r>
  </si>
  <si>
    <t>Код и наименование дисциплины</t>
  </si>
  <si>
    <t>Объем часов</t>
  </si>
  <si>
    <t>обязательной аудиторной нагрузки</t>
  </si>
  <si>
    <t>самостоятельной работы обучающихся</t>
  </si>
  <si>
    <t>ОП.05. Шрифт</t>
  </si>
  <si>
    <t>ОП.06. Типографика</t>
  </si>
  <si>
    <t>ОП.07. Фотодело</t>
  </si>
  <si>
    <t>ОП.08. Техника и технология живописи</t>
  </si>
  <si>
    <t>ОП.09. Скульптура</t>
  </si>
  <si>
    <t>ОП.10. История дизайна</t>
  </si>
  <si>
    <t>ОП.01. Рисунок</t>
  </si>
  <si>
    <t>ОП.02. Живопись</t>
  </si>
  <si>
    <t>МДК.01.02. Средства исполнения дизайн-проектов</t>
  </si>
  <si>
    <t xml:space="preserve">         1. Добавлено время на освоение программ учебных дисциплин и МДК:</t>
  </si>
  <si>
    <t xml:space="preserve">         2. Введены дополнительные учебные дисциплины:
</t>
  </si>
  <si>
    <t>‒,ДЗ,‒,Э,‒,Э,‒,ДЗ</t>
  </si>
  <si>
    <t>Э,Э,Э,Э,Э,Э,ДЗ,Э</t>
  </si>
  <si>
    <t>ОД.01</t>
  </si>
  <si>
    <t>ОД.02</t>
  </si>
  <si>
    <t>ОП.11. Дизайн и рекламные технологии</t>
  </si>
  <si>
    <t>Нормативный срок обучения: 3 года 10 месяцев</t>
  </si>
  <si>
    <t xml:space="preserve">программы подготовки специалистов среднего звена </t>
  </si>
  <si>
    <t>по программе углубленной подготовки</t>
  </si>
  <si>
    <t>на базе основного общего образования</t>
  </si>
  <si>
    <t>Естествознания</t>
  </si>
  <si>
    <t>Директор ГБПОУ РМЭ "Йошкар-Олинское художественное училище"</t>
  </si>
  <si>
    <t>образовательного учреждения среднего профессионального образования ГБПОУ РМЭ "Йошкар-Олинское художественное училище"</t>
  </si>
  <si>
    <r>
      <t xml:space="preserve">по специальности </t>
    </r>
    <r>
      <rPr>
        <b/>
        <sz val="12"/>
        <color indexed="8"/>
        <rFont val="Times New Roman"/>
        <family val="1"/>
      </rPr>
      <t xml:space="preserve">54.02.01 Дизайн (по отраслям) </t>
    </r>
  </si>
  <si>
    <t>Отрасль: культура и искусство</t>
  </si>
  <si>
    <t>Разработчик</t>
  </si>
  <si>
    <t xml:space="preserve"> заместитель директора по учебной работе </t>
  </si>
  <si>
    <t>ГБПОУ Республики Марий Эл "Йошкар-Олинское художественное училище"</t>
  </si>
  <si>
    <t>______________</t>
  </si>
  <si>
    <r>
      <t xml:space="preserve">Спортивный зал предоставляется ГБПОУ Республики Марий Эл </t>
    </r>
    <r>
      <rPr>
        <sz val="12"/>
        <color indexed="8"/>
        <rFont val="Times New Roman"/>
        <family val="1"/>
      </rPr>
      <t>"Марийский республиканский колледж культуры и искусств имени И.С. Палантая" по договору</t>
    </r>
  </si>
  <si>
    <t>Наименованиеучебных циклов, разделов, модулей, практик</t>
  </si>
  <si>
    <t>24 недели (19 н. - теор., 5 н. - пр.)</t>
  </si>
  <si>
    <t>14 недель (6 н. - теор., 8 н. - пр.)</t>
  </si>
  <si>
    <t>Общеобразовательный учебный цикл</t>
  </si>
  <si>
    <t>Учебные дисциплины</t>
  </si>
  <si>
    <t>ОД.01.01.</t>
  </si>
  <si>
    <t>ОД.01.02.</t>
  </si>
  <si>
    <t>Обществознание</t>
  </si>
  <si>
    <t>ОД.01.03.</t>
  </si>
  <si>
    <t>ОД.01.04.</t>
  </si>
  <si>
    <t>ОД.01.05.</t>
  </si>
  <si>
    <t>ОД.01.06.</t>
  </si>
  <si>
    <t>ОД.01.07.</t>
  </si>
  <si>
    <t>ОД.01.08.</t>
  </si>
  <si>
    <t>ОД.01.09.</t>
  </si>
  <si>
    <t>Профильные учебные дисциплины</t>
  </si>
  <si>
    <t>ОД.02.01.</t>
  </si>
  <si>
    <t>ОД.02.02.</t>
  </si>
  <si>
    <t>ОД.02.03.</t>
  </si>
  <si>
    <t>ОД.02.04.</t>
  </si>
  <si>
    <t>ОД.02.05.</t>
  </si>
  <si>
    <t>ОД.02.06.</t>
  </si>
  <si>
    <t>Обязательная часть учебных циклов ППССЗ, включая вариативную часть</t>
  </si>
  <si>
    <t>Общий гуманитарный и социально-экономический учебный цикл</t>
  </si>
  <si>
    <t>ОГСЭ.01.</t>
  </si>
  <si>
    <t>ОГСЭ.02.</t>
  </si>
  <si>
    <t>ОГСЭ.03.</t>
  </si>
  <si>
    <t>ОГСЭ.04.</t>
  </si>
  <si>
    <t>ОГСЭ.05.</t>
  </si>
  <si>
    <t>Профессиональный учебный цикл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</si>
  <si>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</si>
  <si>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</si>
  <si>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</si>
  <si>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</si>
  <si>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</si>
  <si>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</si>
  <si>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</si>
  <si>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</si>
  <si>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</si>
  <si>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</si>
  <si>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</si>
  <si>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Творческая художественно-проектная деятельность в области культуры и искусства</t>
  </si>
  <si>
    <t>МДК.01.01.</t>
  </si>
  <si>
    <t>МДК.01.02.</t>
  </si>
  <si>
    <t>МДК.02.01.</t>
  </si>
  <si>
    <t>МДК.02.02.</t>
  </si>
  <si>
    <t>Приказ об утверждении ФГОС от 27 октября 2014 г. № 1391</t>
  </si>
  <si>
    <t xml:space="preserve">в т.ч. практ. занятий </t>
  </si>
  <si>
    <t>Исполнительская практика</t>
  </si>
  <si>
    <t>Педагогическая практика</t>
  </si>
  <si>
    <t>Учебная практика (работа с натуры на открытом воздухе (пленэр)</t>
  </si>
  <si>
    <t>Учебная практика (изучение памятников искусства в других городах)</t>
  </si>
  <si>
    <t>2.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</si>
  <si>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</si>
  <si>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</si>
  <si>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Преддипломная практика</t>
  </si>
  <si>
    <t>I</t>
  </si>
  <si>
    <t>II</t>
  </si>
  <si>
    <t>III</t>
  </si>
  <si>
    <t>IV</t>
  </si>
  <si>
    <t>Обучение по учебным циклам</t>
  </si>
  <si>
    <t>Приказ об утверждении ФГОС                        от 27 октября 2014 г. № 1391</t>
  </si>
  <si>
    <t xml:space="preserve">Специальность 54.02.01 Дизайн (по отраслям) углублённой подготовки </t>
  </si>
  <si>
    <t>в области культуры и искусства</t>
  </si>
  <si>
    <t>X</t>
  </si>
  <si>
    <t>Директор ГБПОУ РМЭ                                                           "Йошкар-Олинское художественное училище"</t>
  </si>
  <si>
    <r>
      <rPr>
        <sz val="10"/>
        <color indexed="8"/>
        <rFont val="Calibri"/>
        <family val="2"/>
      </rPr>
      <t>‒,‒,‒,</t>
    </r>
    <r>
      <rPr>
        <sz val="10"/>
        <color indexed="8"/>
        <rFont val="Times New Roman"/>
        <family val="1"/>
      </rPr>
      <t>ДЗ</t>
    </r>
  </si>
  <si>
    <r>
      <rPr>
        <sz val="10"/>
        <color indexed="8"/>
        <rFont val="Calibri"/>
        <family val="2"/>
      </rPr>
      <t>‒</t>
    </r>
    <r>
      <rPr>
        <sz val="11"/>
        <color indexed="8"/>
        <rFont val="Times New Roman"/>
        <family val="1"/>
      </rPr>
      <t>,Э</t>
    </r>
  </si>
  <si>
    <t>‒,‒,‒,Э</t>
  </si>
  <si>
    <t>ОД.01.10</t>
  </si>
  <si>
    <t>Астрономия</t>
  </si>
  <si>
    <r>
      <t xml:space="preserve">1 </t>
    </r>
    <r>
      <rPr>
        <b/>
        <sz val="10"/>
        <color indexed="8"/>
        <rFont val="Calibri"/>
        <family val="2"/>
      </rPr>
      <t>⁄</t>
    </r>
    <r>
      <rPr>
        <b/>
        <sz val="10"/>
        <color indexed="8"/>
        <rFont val="Times New Roman"/>
        <family val="1"/>
      </rPr>
      <t xml:space="preserve"> 7 </t>
    </r>
    <r>
      <rPr>
        <b/>
        <sz val="10"/>
        <color indexed="8"/>
        <rFont val="Calibri"/>
        <family val="2"/>
      </rPr>
      <t>⁄</t>
    </r>
    <r>
      <rPr>
        <b/>
        <sz val="10"/>
        <color indexed="8"/>
        <rFont val="Times New Roman"/>
        <family val="1"/>
      </rPr>
      <t xml:space="preserve"> 3</t>
    </r>
  </si>
  <si>
    <t>‒, ДЗ</t>
  </si>
  <si>
    <t>ДЗ, ДЗ, ДЗ</t>
  </si>
  <si>
    <r>
      <rPr>
        <b/>
        <sz val="12"/>
        <rFont val="Times New Roman"/>
        <family val="1"/>
      </rPr>
      <t>СОГЛАСОВАНО</t>
    </r>
    <r>
      <rPr>
        <sz val="12"/>
        <rFont val="Times New Roman"/>
        <family val="1"/>
      </rPr>
      <t xml:space="preserve">
ОО "Союз дизайнеров Республики Марий Эл"- Региональное отделение общероссийской общественной организации "Союз дизайнеров России"
______________ / Метелькова П.В.
"____" __________ 20_____ г.
</t>
    </r>
  </si>
  <si>
    <t>Календарный учебный график</t>
  </si>
  <si>
    <t xml:space="preserve">
ОО "Союз дизайнеров Республики Марий Эл"- Региональное отделение общероссийской общественной организации "Союз дизайнеров России"
______________ / Метелькова П.В.
"____" __________ 20_____ г.
</t>
  </si>
  <si>
    <t>СОГЛАСОВАНО</t>
  </si>
  <si>
    <t>1. Календарный учебный график</t>
  </si>
  <si>
    <t>Внеаудиторная учебная нагрузка</t>
  </si>
  <si>
    <t>практики</t>
  </si>
  <si>
    <t>Аудиторная учебная нагрузка</t>
  </si>
  <si>
    <t>практическая подготовка</t>
  </si>
  <si>
    <t>ПА.</t>
  </si>
  <si>
    <t>ИТОГО</t>
  </si>
  <si>
    <t>Дополнительная работа над завершением программного задания</t>
  </si>
  <si>
    <t xml:space="preserve">           Настоящий учебный план программы подготовки специалистов среднего звена (далее ППССЗ) Государственного бюджетного профессионального образовательного учреждения Республики Марий Эл "Йошкар-Олинское художественное училище" (далее- училище) разработан на основе Федерального государственного образовательного стандарта среднего профессионального образования специальности 54.02.01 Дизайн (по отраслям), утвержденного приказом Министерства образования и науки Российской Федерации № 1391 от 27 октября 2014 г., зарегистрированного Министерством юстиции (далее ФГОС СПО); Приказа Министерства образования и науки РФ от 14 июня 2013 г. N 464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</t>
  </si>
  <si>
    <t xml:space="preserve">          Начало учебного года для всех курсов обучения с 1 сентября. Продолжительность учебной недели - шестидневная, максимальный объем обязательной аудиторной учебной нагрузки обучающихся составляет 36 академических часов в неделю. Продолжительность занятий 45 минут.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 по освоению ППССЗ.</t>
  </si>
  <si>
    <t xml:space="preserve">          Общая продолжительность каникул в учебном году составляет 10 недель в учебном году, в том числе 2 недели в зимний период.</t>
  </si>
  <si>
    <t xml:space="preserve">         Федеральный государственный образовательный стандарт среднего  общего образования реализуется в пределах ППССЗ с учетом профиля получаемого профессионального образования. Среднее общее образование реализуется в пределах ППССЗ,  в соответствии с  Законом РФ «Об образовании в Российской Федерации» от 29.12.2012 г. №273 - ФЗ.</t>
  </si>
  <si>
    <t xml:space="preserve">      С учетом примерных программ общеобразовательных дисциплин, рекомендованных Федеральным государственным автономным учреждением «Федеральный институт развития образования» (ФГАУ «ФИРО») 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(Протокол № 3 от 21 июля 2015 г. Регистрационный номер рецензии 371 от 23 июля 2015 г. ФГАУ «ФИРО» в редакции 2018 г. ) преподавателями разработаны рабочие учебные программы учебных дисциплин общеобразовательного учебного цикла. В соответствии с приказом "О внесении изменений в федеральный компонент государственного образовательного стандарта, утвержденным приказом Минобразования России 5 марта 2004 г. N 1089" от 7 июня 2017 г. N 506 введена дисциплина общеобразовательногоучебного цикла ОД.01.10. Астрономия. В рамках дисциплины  ОД.02.03. История искусств предусмотрено выполнение обучающимися индивидуального проекта в течение пятого и шестого семестров.</t>
  </si>
  <si>
    <t xml:space="preserve">           Объем времени, отведенный на вариативную часть учебных циклов ППССЗ распределен на освоение дисциплин обязательной части в количестве 900 часов аудиторной учебной нагрузки следующим образом:</t>
  </si>
  <si>
    <t xml:space="preserve">        Вариативная часть циклов ППССЗ отведена на увеличение объёма времени  дисциплин обязательной части: ОП.01 Рисунок, ОП.02 Живопись,  МДК.01.02 Средства исполнения дизайн-проектов. Учитывая специфику деятельности образовательного учреждения и в соответствии с потребностями работодателей объём времени вариативной части использован на введение новых дисциплин: ОП.05. Шрифт,  ОП.06. Типографика, ОП.07. Фотодело, ОП.08. Техника и технология живописи, ОП.09. Скульптура, ОП.10. История дизайна, ОП.11. Дизайн и рекламные технологии. </t>
  </si>
  <si>
    <t xml:space="preserve">        Дисциплина "Физическая культура"  предусмотривает еженедельно 2 часа обязательных аудиторных занятий и 2 часа самостоятельной работы, включая игровые виды подготовки (за счет различных форм внеаудиторных занятий в спортивных клубах, секциях) (п. 7.10 ФГОС СПО).</t>
  </si>
  <si>
    <t xml:space="preserve">       Дисциплина "Безопасность жизнедеятельности" изучается в течение пятого и шестого семестров согласно п. 1 ст. 13 Федеральный закон от 28.03.1998 N 53-ФЗ (ред. от 26.05.2021) "О воинской обязанности и военной службе" (с изм. и доп., вступ. в силу с 01.09.2021).  48 часов отводится на изучение основ военной службы.
       В 6 семестре с юношами проводятся учебные сборы согласно п. 7.14. ФГОС СПО.</t>
  </si>
  <si>
    <t xml:space="preserve">        Освоение ППССЗ по специальности 54.02.01 Дизай (по отраслям) Отрасль: культура и искусство проводится в очной форме обучения на базе основного общего образования по программе углубленной подготовки  с освоением квалификации дизайнер, преподаватель.</t>
  </si>
  <si>
    <t xml:space="preserve">          Планирование, организация и проведение всех видов практик обеспечивается в соответствии с Положением о практической подготовке обучающихся (утв. приказом Министерства науки и высшего образования Российской Федерации и Министерства Просвещения Российской Федерации от 5 августа 2020 г. №885/390 (с внесенными изменениями Минобрнауки России и Минпросвещения России от 18 ноября 2020 г №1430/652. Зарегистрирован в Минюсте 23 декабря 2020 г. №61735). Практическая подготовка при реализации учебных дисциплин, междисциплинарных курсов организуется путем проведения практических занятий, а профессиональных модулей - путем проведения учебных практик и производственных практик. Учебная практика и производственная практика проводятся при освоении обучающимися профессиональных компетенций в рамках профессиональных модулей и реализуются концентрированно в несколько периодов в рамках профессиональных модулей. Цели и задачи, программы и формы отчетности определяются предметно-цикловой  комиссией по каждому виду практики. Производственная практика проводится в организациях, направление деятельности которых соответствует профилю подготовки обучающихся.  Аттестация по итогам учебной и производственной практики проводится с учетом (или на основании) результатов, подтвержденных документами соответствующих организаций и отчетных выставок учебно-творческих работ обучающихся.
</t>
  </si>
  <si>
    <t xml:space="preserve">           Оценка качества освоенияППССЗ  включает текущий контроль успеваемости знаний, промежуточную и государственную итоговую аттестацию обучающихся. Завершающие формы контроля установлены по всем дисциплинам и профессиональным модулям. Количество экзаменов в учебном году не превышает 8, количество зачетов - 10 (без учета физической культуры). </t>
  </si>
  <si>
    <t xml:space="preserve">          Конкретные формы и процедуры текущего контроля успеваемости, промежуточной аттестации по каждой дисциплине и профессиональному модулю разрабатываются преподавателями самостоятельно, рассматриваются предметно-цикловой комиссией и утверждаются заместителем директора. </t>
  </si>
  <si>
    <t xml:space="preserve">           Обязательная часть учебных циклов ППССЗ охвачена экзаменами по дисциплинам  ОП.01. Рисунок, ОП.02. Живопись и междисциплинарным курсам 01.01. Дизайн-проектирование и 01.02. Средства исполнения дизайн-проектов, которые проводятся в форме экзаменационного просмотра учебно-творческих работ обучающихся на семестровых выставках. По двум профессиональным модулям проводится экзамен (квалификационный): ПМ.01. Творческая художественно-проектная деятельность - защита эскиза дизайн-проекта, ПМ.02. Педагогическая деятельность - защита портфолио.</t>
  </si>
  <si>
    <t xml:space="preserve">           Консультации для обучающихся предусматриваются из расчета 4 часа на одного обучающегося на каждый учебный год, в том числе в период реализации среднего общего образования для лиц обучающихся на базе основного общего образования. Формы проведения консультаций (групповые, письменные, устные) определяются преподавателями и рассматриваются предметно-цикловой комиссией.</t>
  </si>
  <si>
    <t xml:space="preserve">           Государственная итоговая аттестация включает: подготовку и защиту выпускной квалификационной работы (дипломной работы)  и Государственный экзамен по профессиональному модулю 02. Педагогическая деятельность.  Тематика выпускной квалификационной работы соответствует содержанию профессионального модуля 01.Творческая и художественно-проектная  деятельность. Требования к содержанию, объему и структуре выпускной квалификационной работы определяются училищем на основании Приказа Министерства образования и науки Российской Федерации от 16 августа 2013 г. N 968 г. "Об утверждении Порядка проведения государственной итоговой аттестации по образовательным программам среднего профессионального образования"  и с учетом Методических рекомендаций по организации учебного процесса и выполнению выпускной квалификационной работы в сфере СПО (Письмо Министерства образования и науки РФ от 20 июля 2015 г. №06-846).
</t>
  </si>
  <si>
    <t>Бабушкина Н.М.</t>
  </si>
  <si>
    <t xml:space="preserve">        Учебный план предусматривает дополнительную работу* над завершением программного задания (6 академических часов в неделю) по дисциплинам ОП.01 Рисунок и ОП.02 Живопись, которая является особым видом самостоятельной работы обучающихся; во избежание методических ошибок, соблюдения требований техники безопасности и необходимости работы с живой натурой  проводится под руководством преподавателя, включается в расписание учебных занятий и в учебную нагрузку преподавателя (п. 7.6. ФГОС СПО).</t>
  </si>
  <si>
    <r>
      <t>Э,Э</t>
    </r>
    <r>
      <rPr>
        <sz val="10.8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>,Э,Э</t>
    </r>
    <r>
      <rPr>
        <sz val="10.8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>,Э,Э</t>
    </r>
    <r>
      <rPr>
        <sz val="9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>,Э,Э</t>
    </r>
    <r>
      <rPr>
        <sz val="9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 xml:space="preserve">
</t>
    </r>
  </si>
  <si>
    <r>
      <t>Э,Э</t>
    </r>
    <r>
      <rPr>
        <sz val="9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>,Э,Э</t>
    </r>
    <r>
      <rPr>
        <sz val="9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>,Э,Э</t>
    </r>
    <r>
      <rPr>
        <sz val="9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>,Э,Э</t>
    </r>
    <r>
      <rPr>
        <sz val="9"/>
        <color indexed="8"/>
        <rFont val="Calibri"/>
        <family val="2"/>
      </rPr>
      <t>ᴷ</t>
    </r>
    <r>
      <rPr>
        <sz val="9"/>
        <color indexed="8"/>
        <rFont val="Times New Roman"/>
        <family val="1"/>
      </rPr>
      <t xml:space="preserve">
</t>
    </r>
  </si>
  <si>
    <t>ВСЕГО</t>
  </si>
  <si>
    <t>3 ⁄ 26 ⁄ 23</t>
  </si>
  <si>
    <r>
      <t xml:space="preserve">3 </t>
    </r>
    <r>
      <rPr>
        <b/>
        <sz val="10"/>
        <color indexed="8"/>
        <rFont val="Calibri"/>
        <family val="2"/>
      </rPr>
      <t xml:space="preserve">⁄ </t>
    </r>
    <r>
      <rPr>
        <b/>
        <sz val="10"/>
        <color indexed="8"/>
        <rFont val="Times New Roman"/>
        <family val="1"/>
      </rPr>
      <t>5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⁄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―</t>
    </r>
  </si>
  <si>
    <t>― ⁄ 9 ⁄ 12</t>
  </si>
  <si>
    <r>
      <rPr>
        <b/>
        <sz val="10"/>
        <color indexed="8"/>
        <rFont val="Calibri"/>
        <family val="2"/>
      </rPr>
      <t>―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⁄</t>
    </r>
    <r>
      <rPr>
        <b/>
        <sz val="10"/>
        <color indexed="8"/>
        <rFont val="Times New Roman"/>
        <family val="1"/>
      </rPr>
      <t xml:space="preserve"> 11 </t>
    </r>
    <r>
      <rPr>
        <b/>
        <sz val="10"/>
        <color indexed="8"/>
        <rFont val="Calibri"/>
        <family val="2"/>
      </rPr>
      <t>⁄</t>
    </r>
    <r>
      <rPr>
        <b/>
        <sz val="10"/>
        <color indexed="8"/>
        <rFont val="Times New Roman"/>
        <family val="1"/>
      </rPr>
      <t xml:space="preserve"> 11</t>
    </r>
  </si>
  <si>
    <r>
      <rPr>
        <b/>
        <sz val="10"/>
        <color indexed="8"/>
        <rFont val="Calibri"/>
        <family val="2"/>
      </rPr>
      <t>―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⁄ 7 ⁄</t>
    </r>
    <r>
      <rPr>
        <b/>
        <i/>
        <sz val="10"/>
        <color indexed="8"/>
        <rFont val="Times New Roman"/>
        <family val="1"/>
      </rPr>
      <t xml:space="preserve"> 10</t>
    </r>
  </si>
  <si>
    <t>― ⁄ 4 ⁄ 1</t>
  </si>
  <si>
    <r>
      <rPr>
        <b/>
        <sz val="10"/>
        <color indexed="8"/>
        <rFont val="Calibri"/>
        <family val="2"/>
      </rPr>
      <t>―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∕</t>
    </r>
    <r>
      <rPr>
        <b/>
        <sz val="10"/>
        <color indexed="8"/>
        <rFont val="Times New Roman"/>
        <family val="1"/>
      </rPr>
      <t xml:space="preserve"> 21 </t>
    </r>
    <r>
      <rPr>
        <b/>
        <sz val="10"/>
        <color indexed="8"/>
        <rFont val="Calibri"/>
        <family val="2"/>
      </rPr>
      <t>∕</t>
    </r>
    <r>
      <rPr>
        <b/>
        <sz val="10"/>
        <color indexed="8"/>
        <rFont val="Times New Roman"/>
        <family val="1"/>
      </rPr>
      <t xml:space="preserve"> 23</t>
    </r>
  </si>
  <si>
    <r>
      <t>‒,</t>
    </r>
    <r>
      <rPr>
        <sz val="10"/>
        <color indexed="8"/>
        <rFont val="Calibri"/>
        <family val="2"/>
      </rPr>
      <t>ДЗ,</t>
    </r>
    <r>
      <rPr>
        <sz val="10"/>
        <color indexed="8"/>
        <rFont val="Times New Roman"/>
        <family val="1"/>
      </rPr>
      <t>‒,ДЗ,‒,ДЗ</t>
    </r>
  </si>
  <si>
    <r>
      <rPr>
        <b/>
        <sz val="10"/>
        <color indexed="8"/>
        <rFont val="Calibri"/>
        <family val="2"/>
      </rPr>
      <t>―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⁄</t>
    </r>
    <r>
      <rPr>
        <b/>
        <sz val="10"/>
        <color indexed="8"/>
        <rFont val="Times New Roman"/>
        <family val="1"/>
      </rPr>
      <t>7</t>
    </r>
    <r>
      <rPr>
        <b/>
        <sz val="10"/>
        <color indexed="8"/>
        <rFont val="Calibri"/>
        <family val="2"/>
      </rPr>
      <t>⁄</t>
    </r>
    <r>
      <rPr>
        <b/>
        <sz val="10"/>
        <color indexed="8"/>
        <rFont val="Times New Roman"/>
        <family val="1"/>
      </rPr>
      <t xml:space="preserve"> 1</t>
    </r>
  </si>
  <si>
    <t>1 ⁄ 14 ⁄4</t>
  </si>
  <si>
    <t>4 ⁄ 40⁄ 27</t>
  </si>
  <si>
    <r>
      <t xml:space="preserve">          Промежуточная аттестация проводится в форме зачетов, дифференцированных зачетов и экзаменов: зачеты и  дифференцированные зачеты – за счет времени, отведенного на учебную дисциплину,  междисциплинарный курс, экзамены – за счет дополнительного времени. Такой формой промежуточной аттестации как экзамен охвачено четыре учебные дисциплины общеобразовательного учебного цикла: экзамены по учебным дисциплинам "Русский язык",  "Математика и информатика", "Литература" проводятся в письменной форме,  по профильной учебной дисциплине "История мировой культуры" - в устной форме. Формой промежуточной аттестации по общепрофессиональным дисциплинам ОП.01. Рисунок и ОП.02. Живопись является комплексный экзамен (Э</t>
    </r>
    <r>
      <rPr>
        <sz val="13.2"/>
        <rFont val="Calibri"/>
        <family val="2"/>
      </rPr>
      <t>ᴷ</t>
    </r>
    <r>
      <rPr>
        <sz val="11"/>
        <rFont val="Times New Roman"/>
        <family val="1"/>
      </rPr>
      <t>), который проводится во втором, четвертом, шестом и восьмом семестрах.</t>
    </r>
  </si>
  <si>
    <t>Стрелковый тир  предоставляется НОУ "Йошкар-олинский Технический центр ДОСААФ России" по договору</t>
  </si>
  <si>
    <r>
      <t xml:space="preserve">Консультации из расчёта 4 часа на одного обучающегося на каждый учебный год
Государственная итоговая аттестация        
</t>
    </r>
    <r>
      <rPr>
        <sz val="10"/>
        <color indexed="8"/>
        <rFont val="Times New Roman"/>
        <family val="1"/>
      </rPr>
      <t>1 Выпускная квалификационная работа в форме дипломной работы
Выполнение дипломной работы с 27 апреля по 14 июня (7 недель). 
Защита дипломной работы с 22 июня по 28 июня (1 неделя).
2 Государственный экзамен по профессиональному модулю "Педагогическая деятельность" с 15 июня по 21 июня (1 неделя): 
МДК.02.01. Педагогические основы преподавания творческих дисциплин                                           МДК.02.02. Учебно-методическое обеспечение учебного процесса</t>
    </r>
  </si>
  <si>
    <t>Государственный экзамен по профессиональному модулю "Педагогическая деятельность"</t>
  </si>
  <si>
    <t xml:space="preserve">         Срок освоения ППССЗ углублённой подготовки 3 года 10 месяцев, составляет 199 недель. В том числе:                                                                                                                                                  общеобразовательный учебный цикл - 39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обучение по учебным циклам - 90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учебная практика - 6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производственная практика (по профилю специальности) - 12 недель                                                                                                                                                                                                                                                                                                                                                                                  производственная практика (преддипломная) - 3 недели;                                                                                                                                                                                                                                                                                                                  промежуточная аттестация - 8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итоговая аттестация - 9 нед.                                                                                                                                                                                                                                                                                                                                                         каникулы - 32 недели.</t>
  </si>
  <si>
    <t>Основы финансовой грамотности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</si>
</sst>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sz val="10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3.2"/>
      <name val="Calibri"/>
      <family val="2"/>
    </font>
    <font>
      <sz val="10.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Monotype Corsiva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u val="single"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4"/>
      <color theme="1"/>
      <name val="Monotype Corsiva"/>
      <family val="4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4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9" fillId="0" borderId="0" xfId="0" applyFont="1" applyAlignment="1">
      <alignment horizontal="left"/>
    </xf>
    <xf numFmtId="0" fontId="84" fillId="0" borderId="10" xfId="0" applyFont="1" applyBorder="1" applyAlignment="1">
      <alignment horizontal="center" vertical="center" textRotation="90"/>
    </xf>
    <xf numFmtId="0" fontId="85" fillId="0" borderId="10" xfId="0" applyFont="1" applyBorder="1" applyAlignment="1">
      <alignment wrapText="1"/>
    </xf>
    <xf numFmtId="0" fontId="86" fillId="0" borderId="0" xfId="0" applyFont="1" applyAlignment="1">
      <alignment/>
    </xf>
    <xf numFmtId="0" fontId="79" fillId="0" borderId="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0" fontId="9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9" fillId="10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7" fillId="0" borderId="0" xfId="0" applyFont="1" applyAlignment="1">
      <alignment/>
    </xf>
    <xf numFmtId="0" fontId="83" fillId="0" borderId="0" xfId="0" applyFont="1" applyAlignment="1">
      <alignment vertical="top" wrapText="1"/>
    </xf>
    <xf numFmtId="0" fontId="84" fillId="0" borderId="10" xfId="0" applyFont="1" applyBorder="1" applyAlignment="1">
      <alignment vertical="center"/>
    </xf>
    <xf numFmtId="0" fontId="79" fillId="0" borderId="11" xfId="0" applyFont="1" applyBorder="1" applyAlignment="1">
      <alignment/>
    </xf>
    <xf numFmtId="0" fontId="88" fillId="0" borderId="10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83" fillId="0" borderId="12" xfId="0" applyFont="1" applyBorder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left" vertical="center" wrapText="1"/>
    </xf>
    <xf numFmtId="0" fontId="21" fillId="7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1" fillId="0" borderId="0" xfId="0" applyFont="1" applyAlignment="1">
      <alignment/>
    </xf>
    <xf numFmtId="0" fontId="3" fillId="6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1" fillId="0" borderId="0" xfId="0" applyFont="1" applyAlignment="1">
      <alignment wrapText="1"/>
    </xf>
    <xf numFmtId="0" fontId="85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3" fillId="7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 vertical="top" wrapText="1"/>
    </xf>
    <xf numFmtId="0" fontId="92" fillId="0" borderId="0" xfId="0" applyFont="1" applyAlignment="1">
      <alignment/>
    </xf>
    <xf numFmtId="0" fontId="84" fillId="0" borderId="0" xfId="0" applyFont="1" applyBorder="1" applyAlignment="1">
      <alignment textRotation="90" wrapText="1"/>
    </xf>
    <xf numFmtId="0" fontId="84" fillId="0" borderId="0" xfId="0" applyFont="1" applyBorder="1" applyAlignment="1">
      <alignment textRotation="90"/>
    </xf>
    <xf numFmtId="0" fontId="84" fillId="0" borderId="0" xfId="0" applyFont="1" applyAlignment="1">
      <alignment wrapText="1"/>
    </xf>
    <xf numFmtId="0" fontId="7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79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0" fillId="0" borderId="0" xfId="0" applyBorder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left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0" fillId="15" borderId="10" xfId="0" applyFont="1" applyFill="1" applyBorder="1" applyAlignment="1">
      <alignment horizontal="left" vertical="center" wrapText="1"/>
    </xf>
    <xf numFmtId="0" fontId="12" fillId="15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93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83" fillId="0" borderId="18" xfId="0" applyFont="1" applyBorder="1" applyAlignment="1">
      <alignment/>
    </xf>
    <xf numFmtId="0" fontId="83" fillId="0" borderId="1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left" wrapText="1"/>
    </xf>
    <xf numFmtId="0" fontId="87" fillId="0" borderId="15" xfId="0" applyFont="1" applyBorder="1" applyAlignment="1">
      <alignment horizontal="left" wrapText="1"/>
    </xf>
    <xf numFmtId="0" fontId="93" fillId="0" borderId="0" xfId="0" applyFont="1" applyBorder="1" applyAlignment="1">
      <alignment horizontal="left" vertical="center" wrapText="1"/>
    </xf>
    <xf numFmtId="0" fontId="87" fillId="0" borderId="13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95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20" xfId="0" applyFont="1" applyBorder="1" applyAlignment="1">
      <alignment horizontal="left" vertical="distributed" wrapText="1"/>
    </xf>
    <xf numFmtId="0" fontId="11" fillId="0" borderId="24" xfId="0" applyFont="1" applyBorder="1" applyAlignment="1">
      <alignment horizontal="left" vertical="distributed" wrapText="1"/>
    </xf>
    <xf numFmtId="0" fontId="11" fillId="0" borderId="21" xfId="0" applyFont="1" applyBorder="1" applyAlignment="1">
      <alignment horizontal="left" vertical="distributed" wrapText="1"/>
    </xf>
    <xf numFmtId="0" fontId="11" fillId="0" borderId="24" xfId="0" applyFont="1" applyBorder="1" applyAlignment="1">
      <alignment horizontal="center" vertical="distributed" wrapText="1"/>
    </xf>
    <xf numFmtId="0" fontId="11" fillId="0" borderId="21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distributed" wrapText="1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vertical="distributed" wrapText="1"/>
    </xf>
    <xf numFmtId="0" fontId="11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3" fillId="0" borderId="0" xfId="0" applyFont="1" applyAlignment="1">
      <alignment horizontal="left"/>
    </xf>
    <xf numFmtId="0" fontId="96" fillId="0" borderId="0" xfId="0" applyFont="1" applyAlignment="1">
      <alignment horizontal="center" vertic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49" fontId="83" fillId="0" borderId="20" xfId="0" applyNumberFormat="1" applyFont="1" applyBorder="1" applyAlignment="1">
      <alignment horizontal="center"/>
    </xf>
    <xf numFmtId="49" fontId="83" fillId="0" borderId="21" xfId="0" applyNumberFormat="1" applyFont="1" applyBorder="1" applyAlignment="1">
      <alignment horizontal="center"/>
    </xf>
    <xf numFmtId="0" fontId="83" fillId="0" borderId="0" xfId="0" applyFont="1" applyAlignment="1">
      <alignment horizontal="left" vertical="top" wrapText="1"/>
    </xf>
    <xf numFmtId="0" fontId="97" fillId="0" borderId="14" xfId="0" applyFont="1" applyBorder="1" applyAlignment="1">
      <alignment horizontal="center" vertical="center" textRotation="90"/>
    </xf>
    <xf numFmtId="0" fontId="97" fillId="0" borderId="19" xfId="0" applyFont="1" applyBorder="1" applyAlignment="1">
      <alignment horizontal="center" vertical="center" textRotation="90"/>
    </xf>
    <xf numFmtId="0" fontId="84" fillId="0" borderId="20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 textRotation="90"/>
    </xf>
    <xf numFmtId="0" fontId="84" fillId="0" borderId="19" xfId="0" applyFont="1" applyBorder="1" applyAlignment="1">
      <alignment horizontal="center" vertical="center" textRotation="90"/>
    </xf>
    <xf numFmtId="0" fontId="83" fillId="0" borderId="0" xfId="0" applyFont="1" applyAlignment="1">
      <alignment horizontal="left" wrapText="1"/>
    </xf>
    <xf numFmtId="0" fontId="84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left" vertical="center"/>
    </xf>
    <xf numFmtId="0" fontId="81" fillId="0" borderId="20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4" fillId="0" borderId="0" xfId="0" applyFont="1" applyAlignment="1">
      <alignment horizontal="center" wrapText="1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9" fillId="0" borderId="0" xfId="0" applyFont="1" applyAlignment="1">
      <alignment horizontal="center" wrapText="1"/>
    </xf>
    <xf numFmtId="0" fontId="83" fillId="0" borderId="0" xfId="0" applyFont="1" applyAlignment="1">
      <alignment horizontal="center" vertical="top" wrapText="1"/>
    </xf>
    <xf numFmtId="0" fontId="92" fillId="0" borderId="0" xfId="0" applyFont="1" applyAlignment="1">
      <alignment horizontal="left"/>
    </xf>
    <xf numFmtId="0" fontId="84" fillId="0" borderId="10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wrapText="1"/>
    </xf>
    <xf numFmtId="0" fontId="84" fillId="0" borderId="20" xfId="0" applyFont="1" applyBorder="1" applyAlignment="1">
      <alignment horizontal="center" wrapText="1"/>
    </xf>
    <xf numFmtId="0" fontId="84" fillId="0" borderId="24" xfId="0" applyFont="1" applyBorder="1" applyAlignment="1">
      <alignment horizontal="center" wrapText="1"/>
    </xf>
    <xf numFmtId="0" fontId="84" fillId="0" borderId="21" xfId="0" applyFont="1" applyBorder="1" applyAlignment="1">
      <alignment horizontal="center" wrapText="1"/>
    </xf>
    <xf numFmtId="0" fontId="79" fillId="0" borderId="10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"/>
  <sheetViews>
    <sheetView zoomScalePageLayoutView="0" workbookViewId="0" topLeftCell="A16">
      <selection activeCell="M12" sqref="M12"/>
    </sheetView>
  </sheetViews>
  <sheetFormatPr defaultColWidth="9.140625" defaultRowHeight="15"/>
  <cols>
    <col min="1" max="1" width="14.421875" style="1" customWidth="1"/>
    <col min="2" max="2" width="17.00390625" style="1" customWidth="1"/>
    <col min="3" max="3" width="15.421875" style="1" customWidth="1"/>
    <col min="4" max="4" width="18.00390625" style="1" customWidth="1"/>
    <col min="5" max="5" width="17.421875" style="1" customWidth="1"/>
    <col min="6" max="6" width="18.140625" style="1" customWidth="1"/>
    <col min="7" max="7" width="21.7109375" style="1" customWidth="1"/>
    <col min="8" max="8" width="12.421875" style="1" customWidth="1"/>
    <col min="9" max="16384" width="9.140625" style="1" customWidth="1"/>
  </cols>
  <sheetData>
    <row r="2" spans="1:27" ht="18.75" customHeight="1">
      <c r="A2" s="157" t="s">
        <v>325</v>
      </c>
      <c r="B2" s="157"/>
      <c r="C2" s="157"/>
      <c r="F2" s="153" t="s">
        <v>0</v>
      </c>
      <c r="G2" s="153"/>
      <c r="H2" s="15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44.25" customHeight="1">
      <c r="A3" s="157"/>
      <c r="B3" s="157"/>
      <c r="C3" s="157"/>
      <c r="F3" s="154" t="s">
        <v>316</v>
      </c>
      <c r="G3" s="154"/>
      <c r="H3" s="154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97"/>
    </row>
    <row r="4" spans="1:27" ht="15">
      <c r="A4" s="157"/>
      <c r="B4" s="157"/>
      <c r="C4" s="157"/>
      <c r="F4" s="155" t="s">
        <v>161</v>
      </c>
      <c r="G4" s="155"/>
      <c r="H4" s="1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157"/>
      <c r="B5" s="157"/>
      <c r="C5" s="157"/>
      <c r="F5" s="155" t="s">
        <v>160</v>
      </c>
      <c r="G5" s="155"/>
      <c r="H5" s="15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8" ht="15">
      <c r="A6" s="157"/>
      <c r="B6" s="157"/>
      <c r="C6" s="157"/>
      <c r="F6" s="156"/>
      <c r="G6" s="156"/>
      <c r="H6" s="156"/>
    </row>
    <row r="7" spans="6:9" ht="13.5">
      <c r="F7" s="160" t="s">
        <v>297</v>
      </c>
      <c r="G7" s="160"/>
      <c r="H7" s="160"/>
      <c r="I7" s="160"/>
    </row>
    <row r="8" spans="6:8" ht="13.5">
      <c r="F8" s="82"/>
      <c r="G8" s="82"/>
      <c r="H8" s="82"/>
    </row>
    <row r="9" spans="6:8" ht="13.5">
      <c r="F9" s="82"/>
      <c r="G9" s="82"/>
      <c r="H9" s="82"/>
    </row>
    <row r="10" spans="6:8" ht="13.5">
      <c r="F10" s="82"/>
      <c r="G10" s="82"/>
      <c r="H10" s="82"/>
    </row>
    <row r="11" spans="6:8" ht="13.5">
      <c r="F11" s="158"/>
      <c r="G11" s="158"/>
      <c r="H11" s="158"/>
    </row>
    <row r="12" spans="2:7" ht="20.25">
      <c r="B12" s="159" t="s">
        <v>2</v>
      </c>
      <c r="C12" s="159"/>
      <c r="D12" s="159"/>
      <c r="E12" s="159"/>
      <c r="F12" s="159"/>
      <c r="G12" s="159"/>
    </row>
    <row r="13" spans="2:7" ht="15">
      <c r="B13" s="155" t="s">
        <v>238</v>
      </c>
      <c r="C13" s="155"/>
      <c r="D13" s="155"/>
      <c r="E13" s="155"/>
      <c r="F13" s="155"/>
      <c r="G13" s="155"/>
    </row>
    <row r="14" spans="2:7" ht="15">
      <c r="B14" s="155" t="s">
        <v>214</v>
      </c>
      <c r="C14" s="155"/>
      <c r="D14" s="155"/>
      <c r="E14" s="155"/>
      <c r="F14" s="155"/>
      <c r="G14" s="155"/>
    </row>
    <row r="15" spans="2:7" ht="15">
      <c r="B15" s="155" t="s">
        <v>215</v>
      </c>
      <c r="C15" s="155"/>
      <c r="D15" s="155"/>
      <c r="E15" s="155"/>
      <c r="F15" s="155"/>
      <c r="G15" s="155"/>
    </row>
    <row r="16" spans="2:7" ht="15">
      <c r="B16" s="155" t="s">
        <v>244</v>
      </c>
      <c r="C16" s="155"/>
      <c r="D16" s="155"/>
      <c r="E16" s="155"/>
      <c r="F16" s="155"/>
      <c r="G16" s="155"/>
    </row>
    <row r="17" spans="2:7" ht="15">
      <c r="B17" s="155" t="s">
        <v>239</v>
      </c>
      <c r="C17" s="155"/>
      <c r="D17" s="155"/>
      <c r="E17" s="155"/>
      <c r="F17" s="155"/>
      <c r="G17" s="155"/>
    </row>
    <row r="18" spans="2:27" ht="13.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6:7" ht="13.5">
      <c r="F19" s="6"/>
      <c r="G19" s="6"/>
    </row>
    <row r="20" spans="6:7" ht="13.5">
      <c r="F20" s="6"/>
      <c r="G20" s="6"/>
    </row>
    <row r="21" spans="5:7" ht="13.5">
      <c r="E21" s="1" t="s">
        <v>245</v>
      </c>
      <c r="F21" s="6"/>
      <c r="G21" s="6"/>
    </row>
    <row r="22" spans="5:7" ht="15">
      <c r="E22" s="156" t="s">
        <v>166</v>
      </c>
      <c r="F22" s="156"/>
      <c r="G22" s="156"/>
    </row>
    <row r="23" spans="5:8" ht="15">
      <c r="E23" s="156" t="s">
        <v>159</v>
      </c>
      <c r="F23" s="156"/>
      <c r="G23" s="156"/>
      <c r="H23" s="83"/>
    </row>
    <row r="24" spans="5:8" ht="15">
      <c r="E24" s="156" t="s">
        <v>237</v>
      </c>
      <c r="F24" s="156"/>
      <c r="G24" s="156"/>
      <c r="H24" s="83"/>
    </row>
    <row r="25" spans="5:8" ht="15">
      <c r="E25" s="98" t="s">
        <v>240</v>
      </c>
      <c r="F25" s="98"/>
      <c r="G25" s="98"/>
      <c r="H25" s="98"/>
    </row>
    <row r="26" spans="5:8" ht="13.5">
      <c r="E26" s="6"/>
      <c r="F26" s="6"/>
      <c r="G26" s="6"/>
      <c r="H26" s="6"/>
    </row>
    <row r="27" spans="5:7" ht="13.5">
      <c r="E27" s="158"/>
      <c r="F27" s="158"/>
      <c r="G27" s="158"/>
    </row>
  </sheetData>
  <sheetProtection/>
  <mergeCells count="18">
    <mergeCell ref="B16:G16"/>
    <mergeCell ref="B17:G17"/>
    <mergeCell ref="E22:G22"/>
    <mergeCell ref="E23:G23"/>
    <mergeCell ref="E24:G24"/>
    <mergeCell ref="E27:G27"/>
    <mergeCell ref="F11:H11"/>
    <mergeCell ref="B12:G12"/>
    <mergeCell ref="B13:G13"/>
    <mergeCell ref="B14:G14"/>
    <mergeCell ref="B15:G15"/>
    <mergeCell ref="F7:I7"/>
    <mergeCell ref="F2:H2"/>
    <mergeCell ref="F3:H3"/>
    <mergeCell ref="F4:H4"/>
    <mergeCell ref="F5:H5"/>
    <mergeCell ref="F6:H6"/>
    <mergeCell ref="A2:C6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20" zoomScaleNormal="120" zoomScalePageLayoutView="0" workbookViewId="0" topLeftCell="A34">
      <selection activeCell="T55" sqref="T55"/>
    </sheetView>
  </sheetViews>
  <sheetFormatPr defaultColWidth="9.140625" defaultRowHeight="15"/>
  <cols>
    <col min="1" max="1" width="10.140625" style="17" customWidth="1"/>
    <col min="2" max="2" width="30.57421875" style="10" customWidth="1"/>
    <col min="3" max="3" width="16.57421875" style="10" customWidth="1"/>
    <col min="4" max="4" width="6.8515625" style="7" customWidth="1"/>
    <col min="5" max="5" width="6.00390625" style="7" customWidth="1"/>
    <col min="6" max="6" width="5.8515625" style="7" customWidth="1"/>
    <col min="7" max="7" width="7.57421875" style="7" customWidth="1"/>
    <col min="8" max="8" width="7.8515625" style="7" customWidth="1"/>
    <col min="9" max="9" width="5.7109375" style="7" customWidth="1"/>
    <col min="10" max="10" width="7.421875" style="7" customWidth="1"/>
    <col min="11" max="11" width="5.421875" style="7" customWidth="1"/>
    <col min="12" max="12" width="7.421875" style="7" customWidth="1"/>
    <col min="13" max="13" width="5.28125" style="7" customWidth="1"/>
    <col min="14" max="14" width="7.57421875" style="7" customWidth="1"/>
    <col min="15" max="15" width="5.8515625" style="7" customWidth="1"/>
    <col min="16" max="16" width="6.8515625" style="7" customWidth="1"/>
    <col min="17" max="18" width="9.140625" style="84" customWidth="1"/>
    <col min="19" max="16384" width="9.140625" style="7" customWidth="1"/>
  </cols>
  <sheetData>
    <row r="1" spans="1:14" ht="16.5" customHeight="1">
      <c r="A1" s="172" t="s">
        <v>103</v>
      </c>
      <c r="B1" s="172"/>
      <c r="C1" s="172"/>
      <c r="D1" s="172"/>
      <c r="E1" s="172"/>
      <c r="F1" s="172"/>
      <c r="G1" s="172"/>
      <c r="H1" s="173"/>
      <c r="I1" s="173"/>
      <c r="J1" s="173"/>
      <c r="K1" s="173"/>
      <c r="L1" s="173"/>
      <c r="M1" s="173"/>
      <c r="N1" s="173"/>
    </row>
    <row r="2" spans="1:16" ht="15.75" customHeight="1">
      <c r="A2" s="174" t="s">
        <v>104</v>
      </c>
      <c r="B2" s="177" t="s">
        <v>251</v>
      </c>
      <c r="C2" s="180" t="s">
        <v>174</v>
      </c>
      <c r="D2" s="185" t="s">
        <v>105</v>
      </c>
      <c r="E2" s="186"/>
      <c r="F2" s="186"/>
      <c r="G2" s="186"/>
      <c r="H2" s="187"/>
      <c r="I2" s="181" t="s">
        <v>195</v>
      </c>
      <c r="J2" s="182"/>
      <c r="K2" s="182"/>
      <c r="L2" s="182"/>
      <c r="M2" s="182"/>
      <c r="N2" s="182"/>
      <c r="O2" s="182"/>
      <c r="P2" s="182"/>
    </row>
    <row r="3" spans="1:16" ht="11.25" customHeight="1">
      <c r="A3" s="175"/>
      <c r="B3" s="178"/>
      <c r="C3" s="178"/>
      <c r="D3" s="188"/>
      <c r="E3" s="189"/>
      <c r="F3" s="189"/>
      <c r="G3" s="189"/>
      <c r="H3" s="190"/>
      <c r="I3" s="182"/>
      <c r="J3" s="182"/>
      <c r="K3" s="182"/>
      <c r="L3" s="182"/>
      <c r="M3" s="182"/>
      <c r="N3" s="182"/>
      <c r="O3" s="182"/>
      <c r="P3" s="182"/>
    </row>
    <row r="4" spans="1:16" ht="28.5" customHeight="1">
      <c r="A4" s="175"/>
      <c r="B4" s="178"/>
      <c r="C4" s="178"/>
      <c r="D4" s="174" t="s">
        <v>106</v>
      </c>
      <c r="E4" s="192" t="s">
        <v>330</v>
      </c>
      <c r="F4" s="174" t="s">
        <v>110</v>
      </c>
      <c r="G4" s="183" t="s">
        <v>332</v>
      </c>
      <c r="H4" s="196"/>
      <c r="I4" s="162" t="s">
        <v>107</v>
      </c>
      <c r="J4" s="162"/>
      <c r="K4" s="162" t="s">
        <v>108</v>
      </c>
      <c r="L4" s="162"/>
      <c r="M4" s="162" t="s">
        <v>109</v>
      </c>
      <c r="N4" s="162"/>
      <c r="O4" s="161" t="s">
        <v>128</v>
      </c>
      <c r="P4" s="161"/>
    </row>
    <row r="5" spans="1:16" ht="27.75" customHeight="1">
      <c r="A5" s="175"/>
      <c r="B5" s="178"/>
      <c r="C5" s="178"/>
      <c r="D5" s="175"/>
      <c r="E5" s="193"/>
      <c r="F5" s="175"/>
      <c r="G5" s="183" t="s">
        <v>333</v>
      </c>
      <c r="H5" s="184"/>
      <c r="I5" s="25" t="s">
        <v>111</v>
      </c>
      <c r="J5" s="25" t="s">
        <v>183</v>
      </c>
      <c r="K5" s="25" t="s">
        <v>112</v>
      </c>
      <c r="L5" s="25" t="s">
        <v>184</v>
      </c>
      <c r="M5" s="25" t="s">
        <v>113</v>
      </c>
      <c r="N5" s="25" t="s">
        <v>185</v>
      </c>
      <c r="O5" s="26" t="s">
        <v>129</v>
      </c>
      <c r="P5" s="26" t="s">
        <v>186</v>
      </c>
    </row>
    <row r="6" spans="1:16" ht="18" customHeight="1">
      <c r="A6" s="175"/>
      <c r="B6" s="178"/>
      <c r="C6" s="178"/>
      <c r="D6" s="175"/>
      <c r="E6" s="194"/>
      <c r="F6" s="175"/>
      <c r="G6" s="192" t="s">
        <v>298</v>
      </c>
      <c r="H6" s="192" t="s">
        <v>331</v>
      </c>
      <c r="I6" s="191" t="s">
        <v>191</v>
      </c>
      <c r="J6" s="198" t="s">
        <v>182</v>
      </c>
      <c r="K6" s="198" t="s">
        <v>194</v>
      </c>
      <c r="L6" s="198" t="s">
        <v>182</v>
      </c>
      <c r="M6" s="198" t="s">
        <v>193</v>
      </c>
      <c r="N6" s="198" t="s">
        <v>252</v>
      </c>
      <c r="O6" s="199" t="s">
        <v>192</v>
      </c>
      <c r="P6" s="198" t="s">
        <v>253</v>
      </c>
    </row>
    <row r="7" spans="1:16" ht="13.5" customHeight="1">
      <c r="A7" s="175"/>
      <c r="B7" s="178"/>
      <c r="C7" s="178"/>
      <c r="D7" s="175"/>
      <c r="E7" s="194"/>
      <c r="F7" s="175"/>
      <c r="G7" s="175"/>
      <c r="H7" s="193"/>
      <c r="I7" s="191"/>
      <c r="J7" s="198"/>
      <c r="K7" s="198"/>
      <c r="L7" s="198"/>
      <c r="M7" s="198"/>
      <c r="N7" s="198"/>
      <c r="O7" s="199"/>
      <c r="P7" s="198"/>
    </row>
    <row r="8" spans="1:16" ht="9.75" customHeight="1">
      <c r="A8" s="175"/>
      <c r="B8" s="178"/>
      <c r="C8" s="178"/>
      <c r="D8" s="175"/>
      <c r="E8" s="194"/>
      <c r="F8" s="175"/>
      <c r="G8" s="175"/>
      <c r="H8" s="193"/>
      <c r="I8" s="191"/>
      <c r="J8" s="198"/>
      <c r="K8" s="198"/>
      <c r="L8" s="198"/>
      <c r="M8" s="198"/>
      <c r="N8" s="198"/>
      <c r="O8" s="199"/>
      <c r="P8" s="198"/>
    </row>
    <row r="9" spans="1:16" ht="6" customHeight="1">
      <c r="A9" s="176"/>
      <c r="B9" s="179"/>
      <c r="C9" s="179"/>
      <c r="D9" s="176"/>
      <c r="E9" s="195"/>
      <c r="F9" s="176"/>
      <c r="G9" s="176"/>
      <c r="H9" s="197"/>
      <c r="I9" s="191"/>
      <c r="J9" s="198"/>
      <c r="K9" s="198"/>
      <c r="L9" s="198"/>
      <c r="M9" s="198"/>
      <c r="N9" s="198"/>
      <c r="O9" s="199"/>
      <c r="P9" s="198"/>
    </row>
    <row r="10" spans="1:18" s="58" customFormat="1" ht="13.5" customHeight="1">
      <c r="A10" s="55">
        <v>1</v>
      </c>
      <c r="B10" s="55">
        <v>2</v>
      </c>
      <c r="C10" s="55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7">
        <v>14</v>
      </c>
      <c r="O10" s="57">
        <v>15</v>
      </c>
      <c r="P10" s="57">
        <v>16</v>
      </c>
      <c r="Q10" s="85"/>
      <c r="R10" s="85"/>
    </row>
    <row r="11" spans="1:18" s="29" customFormat="1" ht="24" customHeight="1">
      <c r="A11" s="11" t="s">
        <v>83</v>
      </c>
      <c r="B11" s="92" t="s">
        <v>254</v>
      </c>
      <c r="C11" s="67" t="s">
        <v>367</v>
      </c>
      <c r="D11" s="11">
        <f>D12+D23</f>
        <v>2106</v>
      </c>
      <c r="E11" s="11">
        <f>E12+E23</f>
        <v>702</v>
      </c>
      <c r="F11" s="11">
        <f>F12+F23</f>
        <v>1404</v>
      </c>
      <c r="G11" s="11">
        <f>G12+G23</f>
        <v>686</v>
      </c>
      <c r="H11" s="11"/>
      <c r="I11" s="11">
        <f aca="true" t="shared" si="0" ref="I11:P11">I12+I23</f>
        <v>288</v>
      </c>
      <c r="J11" s="11">
        <f t="shared" si="0"/>
        <v>360</v>
      </c>
      <c r="K11" s="11">
        <f t="shared" si="0"/>
        <v>240</v>
      </c>
      <c r="L11" s="11">
        <f t="shared" si="0"/>
        <v>320</v>
      </c>
      <c r="M11" s="11">
        <f t="shared" si="0"/>
        <v>64</v>
      </c>
      <c r="N11" s="11">
        <f t="shared" si="0"/>
        <v>76</v>
      </c>
      <c r="O11" s="11">
        <f t="shared" si="0"/>
        <v>32</v>
      </c>
      <c r="P11" s="11">
        <f t="shared" si="0"/>
        <v>24</v>
      </c>
      <c r="Q11" s="86"/>
      <c r="R11" s="87"/>
    </row>
    <row r="12" spans="1:18" s="30" customFormat="1" ht="15" customHeight="1">
      <c r="A12" s="64" t="s">
        <v>234</v>
      </c>
      <c r="B12" s="103" t="s">
        <v>255</v>
      </c>
      <c r="C12" s="66" t="s">
        <v>322</v>
      </c>
      <c r="D12" s="13">
        <f aca="true" t="shared" si="1" ref="D12:L12">D13+D14+D15+D16+D17+D18+D19+D20+D21+D22</f>
        <v>1134</v>
      </c>
      <c r="E12" s="13">
        <f t="shared" si="1"/>
        <v>378</v>
      </c>
      <c r="F12" s="13">
        <f t="shared" si="1"/>
        <v>756</v>
      </c>
      <c r="G12" s="13">
        <f>G13+G14+G15+G16+G17+G18+G19+G20+G21+G22</f>
        <v>420</v>
      </c>
      <c r="H12" s="13"/>
      <c r="I12" s="13">
        <f t="shared" si="1"/>
        <v>224</v>
      </c>
      <c r="J12" s="13">
        <f t="shared" si="1"/>
        <v>280</v>
      </c>
      <c r="K12" s="13">
        <f t="shared" si="1"/>
        <v>112</v>
      </c>
      <c r="L12" s="13">
        <f t="shared" si="1"/>
        <v>140</v>
      </c>
      <c r="M12" s="13"/>
      <c r="N12" s="13"/>
      <c r="O12" s="13"/>
      <c r="P12" s="13"/>
      <c r="Q12" s="86"/>
      <c r="R12" s="87"/>
    </row>
    <row r="13" spans="1:18" s="10" customFormat="1" ht="13.5" customHeight="1">
      <c r="A13" s="65" t="s">
        <v>256</v>
      </c>
      <c r="B13" s="9" t="s">
        <v>89</v>
      </c>
      <c r="C13" s="65" t="s">
        <v>317</v>
      </c>
      <c r="D13" s="36">
        <f>SUM(E13:F13)</f>
        <v>164</v>
      </c>
      <c r="E13" s="36">
        <v>40</v>
      </c>
      <c r="F13" s="65">
        <f aca="true" t="shared" si="2" ref="F13:F22">SUM(I13:L13)</f>
        <v>124</v>
      </c>
      <c r="G13" s="65">
        <v>100</v>
      </c>
      <c r="H13" s="65"/>
      <c r="I13" s="65">
        <v>32</v>
      </c>
      <c r="J13" s="65">
        <v>40</v>
      </c>
      <c r="K13" s="65">
        <v>28</v>
      </c>
      <c r="L13" s="65">
        <v>24</v>
      </c>
      <c r="M13" s="8"/>
      <c r="N13" s="8"/>
      <c r="O13" s="36"/>
      <c r="P13" s="36"/>
      <c r="Q13" s="86"/>
      <c r="R13" s="34"/>
    </row>
    <row r="14" spans="1:18" s="10" customFormat="1" ht="14.25" customHeight="1">
      <c r="A14" s="65" t="s">
        <v>257</v>
      </c>
      <c r="B14" s="63" t="s">
        <v>258</v>
      </c>
      <c r="C14" s="65" t="s">
        <v>173</v>
      </c>
      <c r="D14" s="36">
        <f aca="true" t="shared" si="3" ref="D14:D21">SUM(E14:F14)</f>
        <v>60</v>
      </c>
      <c r="E14" s="70">
        <v>20</v>
      </c>
      <c r="F14" s="70">
        <f t="shared" si="2"/>
        <v>40</v>
      </c>
      <c r="G14" s="70">
        <v>8</v>
      </c>
      <c r="H14" s="70"/>
      <c r="I14" s="70"/>
      <c r="J14" s="70">
        <v>40</v>
      </c>
      <c r="K14" s="70"/>
      <c r="L14" s="70"/>
      <c r="M14" s="8"/>
      <c r="N14" s="8"/>
      <c r="O14" s="36"/>
      <c r="P14" s="36"/>
      <c r="Q14" s="86"/>
      <c r="R14" s="34"/>
    </row>
    <row r="15" spans="1:18" s="10" customFormat="1" ht="13.5" customHeight="1">
      <c r="A15" s="65" t="s">
        <v>259</v>
      </c>
      <c r="B15" s="9" t="s">
        <v>87</v>
      </c>
      <c r="C15" s="65" t="s">
        <v>318</v>
      </c>
      <c r="D15" s="36">
        <f t="shared" si="3"/>
        <v>108</v>
      </c>
      <c r="E15" s="70">
        <v>36</v>
      </c>
      <c r="F15" s="70">
        <f t="shared" si="2"/>
        <v>72</v>
      </c>
      <c r="G15" s="70">
        <v>50</v>
      </c>
      <c r="H15" s="70"/>
      <c r="I15" s="70">
        <v>32</v>
      </c>
      <c r="J15" s="70">
        <v>40</v>
      </c>
      <c r="K15" s="70"/>
      <c r="L15" s="70"/>
      <c r="M15" s="8"/>
      <c r="N15" s="8"/>
      <c r="O15" s="36"/>
      <c r="P15" s="36"/>
      <c r="Q15" s="86"/>
      <c r="R15" s="34"/>
    </row>
    <row r="16" spans="1:18" s="10" customFormat="1" ht="13.5" customHeight="1">
      <c r="A16" s="65" t="s">
        <v>260</v>
      </c>
      <c r="B16" s="9" t="s">
        <v>130</v>
      </c>
      <c r="C16" s="65" t="s">
        <v>173</v>
      </c>
      <c r="D16" s="36">
        <f t="shared" si="3"/>
        <v>52</v>
      </c>
      <c r="E16" s="123">
        <v>16</v>
      </c>
      <c r="F16" s="70">
        <f t="shared" si="2"/>
        <v>36</v>
      </c>
      <c r="G16" s="123">
        <v>10</v>
      </c>
      <c r="H16" s="123"/>
      <c r="I16" s="70"/>
      <c r="J16" s="70"/>
      <c r="K16" s="70">
        <v>36</v>
      </c>
      <c r="L16" s="70"/>
      <c r="M16" s="8"/>
      <c r="N16" s="8"/>
      <c r="O16" s="36"/>
      <c r="P16" s="36"/>
      <c r="Q16" s="86"/>
      <c r="R16" s="34"/>
    </row>
    <row r="17" spans="1:18" s="10" customFormat="1" ht="14.25" customHeight="1">
      <c r="A17" s="65" t="s">
        <v>261</v>
      </c>
      <c r="B17" s="9" t="s">
        <v>88</v>
      </c>
      <c r="C17" s="65" t="s">
        <v>173</v>
      </c>
      <c r="D17" s="36">
        <f t="shared" si="3"/>
        <v>48</v>
      </c>
      <c r="E17" s="70">
        <v>16</v>
      </c>
      <c r="F17" s="70">
        <f t="shared" si="2"/>
        <v>32</v>
      </c>
      <c r="G17" s="70">
        <v>4</v>
      </c>
      <c r="H17" s="70"/>
      <c r="I17" s="70">
        <v>32</v>
      </c>
      <c r="J17" s="70"/>
      <c r="K17" s="70"/>
      <c r="L17" s="70"/>
      <c r="M17" s="8"/>
      <c r="N17" s="8"/>
      <c r="O17" s="36"/>
      <c r="P17" s="36"/>
      <c r="Q17" s="86"/>
      <c r="R17" s="34"/>
    </row>
    <row r="18" spans="1:18" s="10" customFormat="1" ht="14.25" customHeight="1">
      <c r="A18" s="65" t="s">
        <v>262</v>
      </c>
      <c r="B18" s="9" t="s">
        <v>90</v>
      </c>
      <c r="C18" s="65" t="s">
        <v>187</v>
      </c>
      <c r="D18" s="36">
        <f t="shared" si="3"/>
        <v>288</v>
      </c>
      <c r="E18" s="70">
        <v>144</v>
      </c>
      <c r="F18" s="70">
        <f t="shared" si="2"/>
        <v>144</v>
      </c>
      <c r="G18" s="70">
        <v>140</v>
      </c>
      <c r="H18" s="70"/>
      <c r="I18" s="70">
        <v>32</v>
      </c>
      <c r="J18" s="70">
        <v>40</v>
      </c>
      <c r="K18" s="70">
        <v>32</v>
      </c>
      <c r="L18" s="70">
        <v>40</v>
      </c>
      <c r="M18" s="8"/>
      <c r="N18" s="8"/>
      <c r="O18" s="36"/>
      <c r="P18" s="36"/>
      <c r="Q18" s="86"/>
      <c r="R18" s="34"/>
    </row>
    <row r="19" spans="1:18" s="10" customFormat="1" ht="13.5" customHeight="1">
      <c r="A19" s="65" t="s">
        <v>263</v>
      </c>
      <c r="B19" s="9" t="s">
        <v>131</v>
      </c>
      <c r="C19" s="65" t="s">
        <v>179</v>
      </c>
      <c r="D19" s="36">
        <f t="shared" si="3"/>
        <v>108</v>
      </c>
      <c r="E19" s="65">
        <v>36</v>
      </c>
      <c r="F19" s="65">
        <f t="shared" si="2"/>
        <v>72</v>
      </c>
      <c r="G19" s="65">
        <v>20</v>
      </c>
      <c r="H19" s="65"/>
      <c r="I19" s="65">
        <v>32</v>
      </c>
      <c r="J19" s="65">
        <v>40</v>
      </c>
      <c r="K19" s="70"/>
      <c r="L19" s="70"/>
      <c r="M19" s="8"/>
      <c r="N19" s="8"/>
      <c r="O19" s="36"/>
      <c r="P19" s="36"/>
      <c r="Q19" s="86"/>
      <c r="R19" s="34"/>
    </row>
    <row r="20" spans="1:18" s="10" customFormat="1" ht="13.5" customHeight="1">
      <c r="A20" s="65" t="s">
        <v>264</v>
      </c>
      <c r="B20" s="9" t="s">
        <v>114</v>
      </c>
      <c r="C20" s="65" t="s">
        <v>178</v>
      </c>
      <c r="D20" s="36">
        <f t="shared" si="3"/>
        <v>92</v>
      </c>
      <c r="E20" s="70">
        <v>20</v>
      </c>
      <c r="F20" s="70">
        <f t="shared" si="2"/>
        <v>72</v>
      </c>
      <c r="G20" s="70">
        <v>46</v>
      </c>
      <c r="H20" s="70"/>
      <c r="I20" s="70">
        <v>32</v>
      </c>
      <c r="J20" s="70">
        <v>40</v>
      </c>
      <c r="K20" s="70"/>
      <c r="L20" s="70"/>
      <c r="M20" s="8"/>
      <c r="N20" s="8"/>
      <c r="O20" s="36"/>
      <c r="P20" s="36"/>
      <c r="Q20" s="86"/>
      <c r="R20" s="34"/>
    </row>
    <row r="21" spans="1:18" s="10" customFormat="1" ht="12.75" customHeight="1">
      <c r="A21" s="65" t="s">
        <v>265</v>
      </c>
      <c r="B21" s="9" t="s">
        <v>84</v>
      </c>
      <c r="C21" s="65" t="s">
        <v>319</v>
      </c>
      <c r="D21" s="36">
        <f t="shared" si="3"/>
        <v>158</v>
      </c>
      <c r="E21" s="70">
        <v>30</v>
      </c>
      <c r="F21" s="70">
        <f t="shared" si="2"/>
        <v>128</v>
      </c>
      <c r="G21" s="70">
        <v>36</v>
      </c>
      <c r="H21" s="70"/>
      <c r="I21" s="70">
        <v>32</v>
      </c>
      <c r="J21" s="70">
        <v>40</v>
      </c>
      <c r="K21" s="70">
        <v>16</v>
      </c>
      <c r="L21" s="70">
        <v>40</v>
      </c>
      <c r="M21" s="8"/>
      <c r="N21" s="8"/>
      <c r="O21" s="36"/>
      <c r="P21" s="36"/>
      <c r="Q21" s="86"/>
      <c r="R21" s="34"/>
    </row>
    <row r="22" spans="1:18" s="10" customFormat="1" ht="12.75" customHeight="1">
      <c r="A22" s="65" t="s">
        <v>320</v>
      </c>
      <c r="B22" s="63" t="s">
        <v>321</v>
      </c>
      <c r="C22" s="65" t="s">
        <v>173</v>
      </c>
      <c r="D22" s="36">
        <f>SUM(E22:F22)</f>
        <v>56</v>
      </c>
      <c r="E22" s="70">
        <v>20</v>
      </c>
      <c r="F22" s="70">
        <f t="shared" si="2"/>
        <v>36</v>
      </c>
      <c r="G22" s="70">
        <v>6</v>
      </c>
      <c r="H22" s="70"/>
      <c r="I22" s="70"/>
      <c r="J22" s="70"/>
      <c r="K22" s="70"/>
      <c r="L22" s="70">
        <v>36</v>
      </c>
      <c r="M22" s="8"/>
      <c r="N22" s="8"/>
      <c r="O22" s="36"/>
      <c r="P22" s="36"/>
      <c r="Q22" s="86"/>
      <c r="R22" s="34"/>
    </row>
    <row r="23" spans="1:18" s="30" customFormat="1" ht="22.5" customHeight="1">
      <c r="A23" s="64" t="s">
        <v>235</v>
      </c>
      <c r="B23" s="103" t="s">
        <v>266</v>
      </c>
      <c r="C23" s="64" t="s">
        <v>366</v>
      </c>
      <c r="D23" s="13">
        <f>D24+D25+D26+D27+D28+D29</f>
        <v>972</v>
      </c>
      <c r="E23" s="13">
        <f>E24+E25+E26+E27+E28+E29</f>
        <v>324</v>
      </c>
      <c r="F23" s="13">
        <f>F24+F25+F26+F27+F28+F29</f>
        <v>648</v>
      </c>
      <c r="G23" s="13">
        <f>G24+G25+G26+G27+G28+G29</f>
        <v>266</v>
      </c>
      <c r="H23" s="13"/>
      <c r="I23" s="13">
        <f aca="true" t="shared" si="4" ref="I23:P23">I24+I25+I26+I27+I28+I29</f>
        <v>64</v>
      </c>
      <c r="J23" s="13">
        <f t="shared" si="4"/>
        <v>80</v>
      </c>
      <c r="K23" s="13">
        <f t="shared" si="4"/>
        <v>128</v>
      </c>
      <c r="L23" s="13">
        <f t="shared" si="4"/>
        <v>180</v>
      </c>
      <c r="M23" s="13">
        <f t="shared" si="4"/>
        <v>64</v>
      </c>
      <c r="N23" s="13">
        <f t="shared" si="4"/>
        <v>76</v>
      </c>
      <c r="O23" s="13">
        <f t="shared" si="4"/>
        <v>32</v>
      </c>
      <c r="P23" s="13">
        <f t="shared" si="4"/>
        <v>24</v>
      </c>
      <c r="Q23" s="86"/>
      <c r="R23" s="87"/>
    </row>
    <row r="24" spans="1:18" s="10" customFormat="1" ht="14.25" customHeight="1">
      <c r="A24" s="65" t="s">
        <v>267</v>
      </c>
      <c r="B24" s="9" t="s">
        <v>86</v>
      </c>
      <c r="C24" s="54" t="s">
        <v>319</v>
      </c>
      <c r="D24" s="8">
        <f aca="true" t="shared" si="5" ref="D24:D29">E24+F24</f>
        <v>210</v>
      </c>
      <c r="E24" s="8">
        <v>70</v>
      </c>
      <c r="F24" s="8">
        <v>140</v>
      </c>
      <c r="G24" s="8">
        <v>10</v>
      </c>
      <c r="H24" s="8"/>
      <c r="I24" s="8"/>
      <c r="J24" s="8"/>
      <c r="K24" s="8">
        <v>32</v>
      </c>
      <c r="L24" s="8">
        <v>40</v>
      </c>
      <c r="M24" s="8">
        <v>32</v>
      </c>
      <c r="N24" s="8">
        <v>36</v>
      </c>
      <c r="O24" s="36"/>
      <c r="P24" s="36"/>
      <c r="Q24" s="86"/>
      <c r="R24" s="34"/>
    </row>
    <row r="25" spans="1:18" s="10" customFormat="1" ht="13.5" customHeight="1">
      <c r="A25" s="65" t="s">
        <v>268</v>
      </c>
      <c r="B25" s="9" t="s">
        <v>85</v>
      </c>
      <c r="C25" s="65" t="s">
        <v>179</v>
      </c>
      <c r="D25" s="8">
        <f t="shared" si="5"/>
        <v>108</v>
      </c>
      <c r="E25" s="8">
        <v>36</v>
      </c>
      <c r="F25" s="8">
        <v>72</v>
      </c>
      <c r="G25" s="8">
        <v>8</v>
      </c>
      <c r="H25" s="8"/>
      <c r="I25" s="8">
        <v>32</v>
      </c>
      <c r="J25" s="8">
        <v>40</v>
      </c>
      <c r="K25" s="8"/>
      <c r="L25" s="8"/>
      <c r="M25" s="8"/>
      <c r="N25" s="8"/>
      <c r="O25" s="36"/>
      <c r="P25" s="36"/>
      <c r="Q25" s="86"/>
      <c r="R25" s="34"/>
    </row>
    <row r="26" spans="1:18" s="10" customFormat="1" ht="15.75" customHeight="1">
      <c r="A26" s="65" t="s">
        <v>269</v>
      </c>
      <c r="B26" s="9" t="s">
        <v>132</v>
      </c>
      <c r="C26" s="65" t="s">
        <v>365</v>
      </c>
      <c r="D26" s="8">
        <f t="shared" si="5"/>
        <v>306</v>
      </c>
      <c r="E26" s="8">
        <v>106</v>
      </c>
      <c r="F26" s="8">
        <v>200</v>
      </c>
      <c r="G26" s="8">
        <v>20</v>
      </c>
      <c r="H26" s="8"/>
      <c r="I26" s="8"/>
      <c r="J26" s="8"/>
      <c r="K26" s="8">
        <v>32</v>
      </c>
      <c r="L26" s="8">
        <v>40</v>
      </c>
      <c r="M26" s="8">
        <v>32</v>
      </c>
      <c r="N26" s="8">
        <v>40</v>
      </c>
      <c r="O26" s="36">
        <v>32</v>
      </c>
      <c r="P26" s="36">
        <v>24</v>
      </c>
      <c r="Q26" s="86"/>
      <c r="R26" s="34"/>
    </row>
    <row r="27" spans="1:18" s="10" customFormat="1" ht="13.5" customHeight="1">
      <c r="A27" s="65" t="s">
        <v>270</v>
      </c>
      <c r="B27" s="9" t="s">
        <v>133</v>
      </c>
      <c r="C27" s="65" t="s">
        <v>179</v>
      </c>
      <c r="D27" s="8">
        <f t="shared" si="5"/>
        <v>108</v>
      </c>
      <c r="E27" s="8">
        <v>36</v>
      </c>
      <c r="F27" s="8">
        <v>72</v>
      </c>
      <c r="G27" s="8">
        <v>68</v>
      </c>
      <c r="H27" s="8"/>
      <c r="I27" s="8">
        <v>32</v>
      </c>
      <c r="J27" s="8">
        <v>40</v>
      </c>
      <c r="K27" s="8"/>
      <c r="L27" s="8"/>
      <c r="M27" s="8"/>
      <c r="N27" s="8"/>
      <c r="O27" s="36"/>
      <c r="P27" s="36"/>
      <c r="Q27" s="86"/>
      <c r="R27" s="34"/>
    </row>
    <row r="28" spans="1:18" s="10" customFormat="1" ht="15">
      <c r="A28" s="65" t="s">
        <v>271</v>
      </c>
      <c r="B28" s="9" t="s">
        <v>96</v>
      </c>
      <c r="C28" s="65" t="s">
        <v>179</v>
      </c>
      <c r="D28" s="8">
        <f t="shared" si="5"/>
        <v>108</v>
      </c>
      <c r="E28" s="8">
        <v>36</v>
      </c>
      <c r="F28" s="8">
        <v>72</v>
      </c>
      <c r="G28" s="8">
        <v>70</v>
      </c>
      <c r="H28" s="8"/>
      <c r="I28" s="8"/>
      <c r="J28" s="8"/>
      <c r="K28" s="8">
        <v>32</v>
      </c>
      <c r="L28" s="8">
        <v>40</v>
      </c>
      <c r="M28" s="8"/>
      <c r="N28" s="8"/>
      <c r="O28" s="36"/>
      <c r="P28" s="36"/>
      <c r="Q28" s="86"/>
      <c r="R28" s="34"/>
    </row>
    <row r="29" spans="1:18" s="10" customFormat="1" ht="15">
      <c r="A29" s="65" t="s">
        <v>272</v>
      </c>
      <c r="B29" s="9" t="s">
        <v>134</v>
      </c>
      <c r="C29" s="65" t="s">
        <v>179</v>
      </c>
      <c r="D29" s="8">
        <f t="shared" si="5"/>
        <v>132</v>
      </c>
      <c r="E29" s="8">
        <v>40</v>
      </c>
      <c r="F29" s="8">
        <v>92</v>
      </c>
      <c r="G29" s="8">
        <v>90</v>
      </c>
      <c r="H29" s="8"/>
      <c r="I29" s="8"/>
      <c r="J29" s="8"/>
      <c r="K29" s="8">
        <v>32</v>
      </c>
      <c r="L29" s="8">
        <v>60</v>
      </c>
      <c r="M29" s="8"/>
      <c r="N29" s="8"/>
      <c r="O29" s="36"/>
      <c r="P29" s="36"/>
      <c r="Q29" s="86"/>
      <c r="R29" s="34"/>
    </row>
    <row r="30" spans="1:18" s="31" customFormat="1" ht="36" customHeight="1">
      <c r="A30" s="15"/>
      <c r="B30" s="104" t="s">
        <v>273</v>
      </c>
      <c r="C30" s="68" t="s">
        <v>358</v>
      </c>
      <c r="D30" s="15">
        <f>D31+D37</f>
        <v>5508</v>
      </c>
      <c r="E30" s="15">
        <f>E31+E37</f>
        <v>1620</v>
      </c>
      <c r="F30" s="15">
        <f>F31+F37</f>
        <v>3240</v>
      </c>
      <c r="G30" s="15">
        <f>SUM(G31,G37)</f>
        <v>2772</v>
      </c>
      <c r="H30" s="15">
        <f>SUM(H31,H37)</f>
        <v>648</v>
      </c>
      <c r="I30" s="15">
        <f aca="true" t="shared" si="6" ref="I30:P30">I31+I37</f>
        <v>288</v>
      </c>
      <c r="J30" s="15">
        <f t="shared" si="6"/>
        <v>504</v>
      </c>
      <c r="K30" s="15">
        <f t="shared" si="6"/>
        <v>336</v>
      </c>
      <c r="L30" s="15">
        <f t="shared" si="6"/>
        <v>544</v>
      </c>
      <c r="M30" s="15">
        <f t="shared" si="6"/>
        <v>512</v>
      </c>
      <c r="N30" s="15">
        <f t="shared" si="6"/>
        <v>788</v>
      </c>
      <c r="O30" s="15">
        <f t="shared" si="6"/>
        <v>544</v>
      </c>
      <c r="P30" s="15">
        <f t="shared" si="6"/>
        <v>372</v>
      </c>
      <c r="Q30" s="86"/>
      <c r="R30" s="87"/>
    </row>
    <row r="31" spans="1:18" s="51" customFormat="1" ht="26.25" customHeight="1">
      <c r="A31" s="49" t="s">
        <v>80</v>
      </c>
      <c r="B31" s="50" t="s">
        <v>274</v>
      </c>
      <c r="C31" s="49" t="s">
        <v>359</v>
      </c>
      <c r="D31" s="49">
        <f>D32+D33+D34+D35+D36</f>
        <v>490</v>
      </c>
      <c r="E31" s="49">
        <f>E32+E33+E34+E35+E36</f>
        <v>164</v>
      </c>
      <c r="F31" s="49">
        <f>F32+F33+F34+F35+F36</f>
        <v>326</v>
      </c>
      <c r="G31" s="49">
        <f>G32+G33+G34+G35+G36</f>
        <v>186</v>
      </c>
      <c r="H31" s="49"/>
      <c r="I31" s="49"/>
      <c r="J31" s="49"/>
      <c r="K31" s="49">
        <f aca="true" t="shared" si="7" ref="K31:P31">K32+K33+K34+K35+K36</f>
        <v>48</v>
      </c>
      <c r="L31" s="49"/>
      <c r="M31" s="49">
        <f>M32+M33+M34+M35+M36</f>
        <v>64</v>
      </c>
      <c r="N31" s="49">
        <f t="shared" si="7"/>
        <v>74</v>
      </c>
      <c r="O31" s="49">
        <f t="shared" si="7"/>
        <v>128</v>
      </c>
      <c r="P31" s="49">
        <f t="shared" si="7"/>
        <v>12</v>
      </c>
      <c r="Q31" s="86"/>
      <c r="R31" s="88"/>
    </row>
    <row r="32" spans="1:18" s="10" customFormat="1" ht="13.5" customHeight="1">
      <c r="A32" s="65" t="s">
        <v>275</v>
      </c>
      <c r="B32" s="9" t="s">
        <v>135</v>
      </c>
      <c r="C32" s="8" t="s">
        <v>173</v>
      </c>
      <c r="D32" s="8">
        <f>E32+F32</f>
        <v>56</v>
      </c>
      <c r="E32" s="8">
        <v>8</v>
      </c>
      <c r="F32" s="8">
        <v>48</v>
      </c>
      <c r="G32" s="8">
        <v>2</v>
      </c>
      <c r="H32" s="8"/>
      <c r="I32" s="8"/>
      <c r="J32" s="8"/>
      <c r="K32" s="8"/>
      <c r="L32" s="8"/>
      <c r="M32" s="8"/>
      <c r="N32" s="8"/>
      <c r="O32" s="36">
        <v>48</v>
      </c>
      <c r="P32" s="36"/>
      <c r="Q32" s="86"/>
      <c r="R32" s="34"/>
    </row>
    <row r="33" spans="1:18" s="10" customFormat="1" ht="12.75" customHeight="1">
      <c r="A33" s="65" t="s">
        <v>276</v>
      </c>
      <c r="B33" s="9" t="s">
        <v>85</v>
      </c>
      <c r="C33" s="8" t="s">
        <v>173</v>
      </c>
      <c r="D33" s="8">
        <f>E33+F33</f>
        <v>56</v>
      </c>
      <c r="E33" s="8">
        <v>8</v>
      </c>
      <c r="F33" s="8">
        <v>48</v>
      </c>
      <c r="G33" s="8">
        <v>4</v>
      </c>
      <c r="H33" s="8"/>
      <c r="I33" s="8"/>
      <c r="J33" s="8"/>
      <c r="K33" s="8">
        <v>48</v>
      </c>
      <c r="L33" s="8"/>
      <c r="M33" s="8"/>
      <c r="N33" s="8"/>
      <c r="O33" s="36"/>
      <c r="P33" s="36"/>
      <c r="Q33" s="86"/>
      <c r="R33" s="34"/>
    </row>
    <row r="34" spans="1:18" s="10" customFormat="1" ht="13.5" customHeight="1">
      <c r="A34" s="65" t="s">
        <v>277</v>
      </c>
      <c r="B34" s="9" t="s">
        <v>101</v>
      </c>
      <c r="C34" s="8" t="s">
        <v>173</v>
      </c>
      <c r="D34" s="8">
        <f>E34+F34</f>
        <v>56</v>
      </c>
      <c r="E34" s="8">
        <v>8</v>
      </c>
      <c r="F34" s="8">
        <v>48</v>
      </c>
      <c r="G34" s="8">
        <v>4</v>
      </c>
      <c r="H34" s="8"/>
      <c r="I34" s="8"/>
      <c r="J34" s="8"/>
      <c r="K34" s="8"/>
      <c r="L34" s="8"/>
      <c r="M34" s="8"/>
      <c r="N34" s="8"/>
      <c r="O34" s="36">
        <v>48</v>
      </c>
      <c r="P34" s="36"/>
      <c r="Q34" s="86"/>
      <c r="R34" s="34"/>
    </row>
    <row r="35" spans="1:18" s="10" customFormat="1" ht="13.5" customHeight="1">
      <c r="A35" s="65" t="s">
        <v>278</v>
      </c>
      <c r="B35" s="9" t="s">
        <v>89</v>
      </c>
      <c r="C35" s="36" t="s">
        <v>323</v>
      </c>
      <c r="D35" s="8">
        <f>E35+F35</f>
        <v>94</v>
      </c>
      <c r="E35" s="8">
        <v>26</v>
      </c>
      <c r="F35" s="8">
        <v>68</v>
      </c>
      <c r="G35" s="8">
        <v>64</v>
      </c>
      <c r="H35" s="8"/>
      <c r="I35" s="8"/>
      <c r="J35" s="8"/>
      <c r="K35" s="8"/>
      <c r="L35" s="8"/>
      <c r="M35" s="8">
        <v>32</v>
      </c>
      <c r="N35" s="8">
        <v>36</v>
      </c>
      <c r="O35" s="36"/>
      <c r="P35" s="36"/>
      <c r="Q35" s="86"/>
      <c r="R35" s="34"/>
    </row>
    <row r="36" spans="1:18" s="10" customFormat="1" ht="14.25" customHeight="1">
      <c r="A36" s="65" t="s">
        <v>279</v>
      </c>
      <c r="B36" s="9" t="s">
        <v>90</v>
      </c>
      <c r="C36" s="65" t="s">
        <v>188</v>
      </c>
      <c r="D36" s="8">
        <f>E36+F36</f>
        <v>228</v>
      </c>
      <c r="E36" s="8">
        <v>114</v>
      </c>
      <c r="F36" s="8">
        <v>114</v>
      </c>
      <c r="G36" s="8">
        <v>112</v>
      </c>
      <c r="H36" s="8"/>
      <c r="I36" s="8"/>
      <c r="J36" s="8"/>
      <c r="K36" s="8"/>
      <c r="L36" s="8"/>
      <c r="M36" s="8">
        <v>32</v>
      </c>
      <c r="N36" s="8">
        <v>38</v>
      </c>
      <c r="O36" s="36">
        <v>32</v>
      </c>
      <c r="P36" s="36">
        <v>12</v>
      </c>
      <c r="Q36" s="86"/>
      <c r="R36" s="34"/>
    </row>
    <row r="37" spans="1:18" s="29" customFormat="1" ht="13.5" customHeight="1">
      <c r="A37" s="11" t="s">
        <v>116</v>
      </c>
      <c r="B37" s="92" t="s">
        <v>280</v>
      </c>
      <c r="C37" s="67" t="s">
        <v>364</v>
      </c>
      <c r="D37" s="11">
        <f>D38+D50</f>
        <v>5018</v>
      </c>
      <c r="E37" s="11">
        <f aca="true" t="shared" si="8" ref="E37:P37">E38+E50</f>
        <v>1456</v>
      </c>
      <c r="F37" s="11">
        <f t="shared" si="8"/>
        <v>2914</v>
      </c>
      <c r="G37" s="11">
        <f t="shared" si="8"/>
        <v>2586</v>
      </c>
      <c r="H37" s="11">
        <f t="shared" si="8"/>
        <v>648</v>
      </c>
      <c r="I37" s="11">
        <f t="shared" si="8"/>
        <v>288</v>
      </c>
      <c r="J37" s="11">
        <f t="shared" si="8"/>
        <v>504</v>
      </c>
      <c r="K37" s="11">
        <f t="shared" si="8"/>
        <v>288</v>
      </c>
      <c r="L37" s="11">
        <f t="shared" si="8"/>
        <v>544</v>
      </c>
      <c r="M37" s="11">
        <f t="shared" si="8"/>
        <v>448</v>
      </c>
      <c r="N37" s="11">
        <f t="shared" si="8"/>
        <v>714</v>
      </c>
      <c r="O37" s="11">
        <f t="shared" si="8"/>
        <v>416</v>
      </c>
      <c r="P37" s="11">
        <f t="shared" si="8"/>
        <v>360</v>
      </c>
      <c r="Q37" s="86"/>
      <c r="R37" s="87"/>
    </row>
    <row r="38" spans="1:18" s="51" customFormat="1" ht="13.5" customHeight="1">
      <c r="A38" s="49" t="s">
        <v>115</v>
      </c>
      <c r="B38" s="50" t="s">
        <v>91</v>
      </c>
      <c r="C38" s="64" t="s">
        <v>360</v>
      </c>
      <c r="D38" s="49">
        <f>SUM(D39:D49)</f>
        <v>2706</v>
      </c>
      <c r="E38" s="100">
        <f>SUM(E39:E49)</f>
        <v>902</v>
      </c>
      <c r="F38" s="49">
        <f>SUM(F39:F49)</f>
        <v>1804</v>
      </c>
      <c r="G38" s="49">
        <f>SUM(G39:G49)</f>
        <v>1672</v>
      </c>
      <c r="H38" s="49"/>
      <c r="I38" s="49">
        <f>SUM(I39:I49)</f>
        <v>192</v>
      </c>
      <c r="J38" s="49">
        <f aca="true" t="shared" si="9" ref="J38:P38">SUM(J39:J49)</f>
        <v>240</v>
      </c>
      <c r="K38" s="49">
        <f t="shared" si="9"/>
        <v>160</v>
      </c>
      <c r="L38" s="49">
        <f t="shared" si="9"/>
        <v>240</v>
      </c>
      <c r="M38" s="49">
        <f t="shared" si="9"/>
        <v>256</v>
      </c>
      <c r="N38" s="49">
        <f t="shared" si="9"/>
        <v>328</v>
      </c>
      <c r="O38" s="49">
        <f t="shared" si="9"/>
        <v>256</v>
      </c>
      <c r="P38" s="49">
        <f t="shared" si="9"/>
        <v>132</v>
      </c>
      <c r="Q38" s="86"/>
      <c r="R38" s="88"/>
    </row>
    <row r="39" spans="1:18" s="10" customFormat="1" ht="12.75" customHeight="1">
      <c r="A39" s="65" t="s">
        <v>281</v>
      </c>
      <c r="B39" s="9" t="s">
        <v>92</v>
      </c>
      <c r="C39" s="80" t="s">
        <v>355</v>
      </c>
      <c r="D39" s="8">
        <f>SUM(E39:F39)</f>
        <v>954</v>
      </c>
      <c r="E39" s="36">
        <v>360</v>
      </c>
      <c r="F39" s="8">
        <v>594</v>
      </c>
      <c r="G39" s="8">
        <v>578</v>
      </c>
      <c r="H39" s="8"/>
      <c r="I39" s="8">
        <v>64</v>
      </c>
      <c r="J39" s="8">
        <v>80</v>
      </c>
      <c r="K39" s="8">
        <v>64</v>
      </c>
      <c r="L39" s="8">
        <v>80</v>
      </c>
      <c r="M39" s="8">
        <v>64</v>
      </c>
      <c r="N39" s="8">
        <v>100</v>
      </c>
      <c r="O39" s="36">
        <v>96</v>
      </c>
      <c r="P39" s="36">
        <v>46</v>
      </c>
      <c r="Q39" s="86">
        <f>SUM(I39:P39)</f>
        <v>594</v>
      </c>
      <c r="R39" s="34"/>
    </row>
    <row r="40" spans="1:18" s="10" customFormat="1" ht="12" customHeight="1">
      <c r="A40" s="65" t="s">
        <v>282</v>
      </c>
      <c r="B40" s="9" t="s">
        <v>93</v>
      </c>
      <c r="C40" s="80" t="s">
        <v>356</v>
      </c>
      <c r="D40" s="8">
        <f>SUM(E40:F40)</f>
        <v>1038</v>
      </c>
      <c r="E40" s="36">
        <v>380</v>
      </c>
      <c r="F40" s="8">
        <v>658</v>
      </c>
      <c r="G40" s="8">
        <v>642</v>
      </c>
      <c r="H40" s="8"/>
      <c r="I40" s="8">
        <v>64</v>
      </c>
      <c r="J40" s="8">
        <v>80</v>
      </c>
      <c r="K40" s="8">
        <v>64</v>
      </c>
      <c r="L40" s="8">
        <v>80</v>
      </c>
      <c r="M40" s="8">
        <v>96</v>
      </c>
      <c r="N40" s="8">
        <v>120</v>
      </c>
      <c r="O40" s="36">
        <v>96</v>
      </c>
      <c r="P40" s="36">
        <v>58</v>
      </c>
      <c r="Q40" s="86">
        <f aca="true" t="shared" si="10" ref="Q40:Q59">SUM(I40:P40)</f>
        <v>658</v>
      </c>
      <c r="R40" s="34"/>
    </row>
    <row r="41" spans="1:18" s="10" customFormat="1" ht="12" customHeight="1">
      <c r="A41" s="65" t="s">
        <v>283</v>
      </c>
      <c r="B41" s="9" t="s">
        <v>95</v>
      </c>
      <c r="C41" s="8" t="s">
        <v>173</v>
      </c>
      <c r="D41" s="8">
        <f>SUM(E41:F41)</f>
        <v>48</v>
      </c>
      <c r="E41" s="36">
        <v>16</v>
      </c>
      <c r="F41" s="8">
        <v>32</v>
      </c>
      <c r="G41" s="8">
        <v>24</v>
      </c>
      <c r="H41" s="8"/>
      <c r="I41" s="8">
        <v>32</v>
      </c>
      <c r="J41" s="8"/>
      <c r="K41" s="8"/>
      <c r="L41" s="8"/>
      <c r="M41" s="8"/>
      <c r="N41" s="8"/>
      <c r="O41" s="36"/>
      <c r="P41" s="36"/>
      <c r="Q41" s="86">
        <f t="shared" si="10"/>
        <v>32</v>
      </c>
      <c r="R41" s="34"/>
    </row>
    <row r="42" spans="1:18" s="10" customFormat="1" ht="12.75" customHeight="1">
      <c r="A42" s="65" t="s">
        <v>284</v>
      </c>
      <c r="B42" s="9" t="s">
        <v>97</v>
      </c>
      <c r="C42" s="54" t="s">
        <v>179</v>
      </c>
      <c r="D42" s="8">
        <f aca="true" t="shared" si="11" ref="D42:D49">SUM(E42:F42)</f>
        <v>102</v>
      </c>
      <c r="E42" s="36">
        <v>34</v>
      </c>
      <c r="F42" s="8">
        <v>68</v>
      </c>
      <c r="G42" s="8">
        <v>48</v>
      </c>
      <c r="H42" s="8"/>
      <c r="I42" s="8"/>
      <c r="J42" s="8"/>
      <c r="K42" s="8"/>
      <c r="L42" s="8"/>
      <c r="M42" s="8">
        <v>32</v>
      </c>
      <c r="N42" s="8">
        <v>36</v>
      </c>
      <c r="O42" s="36"/>
      <c r="P42" s="36"/>
      <c r="Q42" s="86">
        <f t="shared" si="10"/>
        <v>68</v>
      </c>
      <c r="R42" s="34"/>
    </row>
    <row r="43" spans="1:18" s="29" customFormat="1" ht="12.75" customHeight="1">
      <c r="A43" s="65" t="s">
        <v>285</v>
      </c>
      <c r="B43" s="9" t="s">
        <v>152</v>
      </c>
      <c r="C43" s="65" t="s">
        <v>179</v>
      </c>
      <c r="D43" s="8">
        <f t="shared" si="11"/>
        <v>138</v>
      </c>
      <c r="E43" s="36">
        <v>26</v>
      </c>
      <c r="F43" s="8">
        <v>112</v>
      </c>
      <c r="G43" s="8">
        <v>110</v>
      </c>
      <c r="H43" s="8"/>
      <c r="I43" s="8"/>
      <c r="J43" s="8"/>
      <c r="K43" s="8">
        <v>32</v>
      </c>
      <c r="L43" s="8">
        <v>80</v>
      </c>
      <c r="M43" s="8"/>
      <c r="N43" s="8"/>
      <c r="O43" s="36"/>
      <c r="P43" s="36"/>
      <c r="Q43" s="86">
        <f t="shared" si="10"/>
        <v>112</v>
      </c>
      <c r="R43" s="87"/>
    </row>
    <row r="44" spans="1:18" s="29" customFormat="1" ht="13.5" customHeight="1">
      <c r="A44" s="65" t="s">
        <v>286</v>
      </c>
      <c r="B44" s="9" t="s">
        <v>153</v>
      </c>
      <c r="C44" s="65" t="s">
        <v>179</v>
      </c>
      <c r="D44" s="8">
        <f t="shared" si="11"/>
        <v>112</v>
      </c>
      <c r="E44" s="36">
        <v>20</v>
      </c>
      <c r="F44" s="8">
        <v>92</v>
      </c>
      <c r="G44" s="8">
        <v>80</v>
      </c>
      <c r="H44" s="8"/>
      <c r="I44" s="8"/>
      <c r="J44" s="8"/>
      <c r="K44" s="8"/>
      <c r="L44" s="8"/>
      <c r="M44" s="8"/>
      <c r="N44" s="8"/>
      <c r="O44" s="36">
        <v>64</v>
      </c>
      <c r="P44" s="36">
        <v>28</v>
      </c>
      <c r="Q44" s="86">
        <f t="shared" si="10"/>
        <v>92</v>
      </c>
      <c r="R44" s="87"/>
    </row>
    <row r="45" spans="1:18" s="30" customFormat="1" ht="12.75" customHeight="1">
      <c r="A45" s="65" t="s">
        <v>287</v>
      </c>
      <c r="B45" s="9" t="s">
        <v>99</v>
      </c>
      <c r="C45" s="8" t="s">
        <v>173</v>
      </c>
      <c r="D45" s="8">
        <f t="shared" si="11"/>
        <v>86</v>
      </c>
      <c r="E45" s="36">
        <v>22</v>
      </c>
      <c r="F45" s="8">
        <v>64</v>
      </c>
      <c r="G45" s="8">
        <v>60</v>
      </c>
      <c r="H45" s="8"/>
      <c r="I45" s="8"/>
      <c r="J45" s="8"/>
      <c r="K45" s="8"/>
      <c r="L45" s="8"/>
      <c r="M45" s="8">
        <v>64</v>
      </c>
      <c r="N45" s="8"/>
      <c r="O45" s="36"/>
      <c r="P45" s="36"/>
      <c r="Q45" s="86">
        <f t="shared" si="10"/>
        <v>64</v>
      </c>
      <c r="R45" s="87"/>
    </row>
    <row r="46" spans="1:18" s="10" customFormat="1" ht="13.5" customHeight="1">
      <c r="A46" s="65" t="s">
        <v>288</v>
      </c>
      <c r="B46" s="9" t="s">
        <v>94</v>
      </c>
      <c r="C46" s="8" t="s">
        <v>173</v>
      </c>
      <c r="D46" s="8">
        <f t="shared" si="11"/>
        <v>52</v>
      </c>
      <c r="E46" s="36">
        <v>12</v>
      </c>
      <c r="F46" s="8">
        <v>40</v>
      </c>
      <c r="G46" s="8">
        <v>38</v>
      </c>
      <c r="H46" s="8"/>
      <c r="I46" s="8"/>
      <c r="J46" s="8">
        <v>40</v>
      </c>
      <c r="K46" s="8"/>
      <c r="L46" s="8"/>
      <c r="M46" s="8"/>
      <c r="N46" s="8"/>
      <c r="O46" s="36"/>
      <c r="P46" s="36"/>
      <c r="Q46" s="86">
        <f t="shared" si="10"/>
        <v>40</v>
      </c>
      <c r="R46" s="34"/>
    </row>
    <row r="47" spans="1:18" s="10" customFormat="1" ht="12.75" customHeight="1">
      <c r="A47" s="65" t="s">
        <v>289</v>
      </c>
      <c r="B47" s="9" t="s">
        <v>98</v>
      </c>
      <c r="C47" s="65" t="s">
        <v>179</v>
      </c>
      <c r="D47" s="8">
        <f t="shared" si="11"/>
        <v>88</v>
      </c>
      <c r="E47" s="36">
        <v>16</v>
      </c>
      <c r="F47" s="8">
        <v>72</v>
      </c>
      <c r="G47" s="8">
        <v>70</v>
      </c>
      <c r="H47" s="8"/>
      <c r="I47" s="8">
        <v>32</v>
      </c>
      <c r="J47" s="8">
        <v>40</v>
      </c>
      <c r="K47" s="8"/>
      <c r="L47" s="8"/>
      <c r="M47" s="8"/>
      <c r="N47" s="8"/>
      <c r="O47" s="36"/>
      <c r="P47" s="36"/>
      <c r="Q47" s="86">
        <f t="shared" si="10"/>
        <v>72</v>
      </c>
      <c r="R47" s="34"/>
    </row>
    <row r="48" spans="1:18" s="10" customFormat="1" ht="12.75" customHeight="1">
      <c r="A48" s="65" t="s">
        <v>290</v>
      </c>
      <c r="B48" s="9" t="s">
        <v>172</v>
      </c>
      <c r="C48" s="8" t="s">
        <v>173</v>
      </c>
      <c r="D48" s="8">
        <f t="shared" si="11"/>
        <v>44</v>
      </c>
      <c r="E48" s="36">
        <v>8</v>
      </c>
      <c r="F48" s="8">
        <v>36</v>
      </c>
      <c r="G48" s="8">
        <v>2</v>
      </c>
      <c r="H48" s="8"/>
      <c r="I48" s="8"/>
      <c r="J48" s="8"/>
      <c r="K48" s="8"/>
      <c r="L48" s="8"/>
      <c r="M48" s="8"/>
      <c r="N48" s="8">
        <v>36</v>
      </c>
      <c r="O48" s="36"/>
      <c r="P48" s="36"/>
      <c r="Q48" s="86">
        <f t="shared" si="10"/>
        <v>36</v>
      </c>
      <c r="R48" s="34"/>
    </row>
    <row r="49" spans="1:18" s="10" customFormat="1" ht="13.5" customHeight="1">
      <c r="A49" s="65" t="s">
        <v>291</v>
      </c>
      <c r="B49" s="63" t="s">
        <v>374</v>
      </c>
      <c r="C49" s="8" t="s">
        <v>173</v>
      </c>
      <c r="D49" s="8">
        <f t="shared" si="11"/>
        <v>44</v>
      </c>
      <c r="E49" s="36">
        <v>8</v>
      </c>
      <c r="F49" s="8">
        <v>36</v>
      </c>
      <c r="G49" s="8">
        <v>20</v>
      </c>
      <c r="H49" s="8"/>
      <c r="I49" s="8"/>
      <c r="J49" s="8"/>
      <c r="K49" s="8"/>
      <c r="L49" s="8"/>
      <c r="M49" s="8"/>
      <c r="N49" s="8">
        <v>36</v>
      </c>
      <c r="O49" s="36"/>
      <c r="P49" s="36"/>
      <c r="Q49" s="86">
        <f t="shared" si="10"/>
        <v>36</v>
      </c>
      <c r="R49" s="34"/>
    </row>
    <row r="50" spans="1:18" s="32" customFormat="1" ht="15">
      <c r="A50" s="11" t="s">
        <v>117</v>
      </c>
      <c r="B50" s="12" t="s">
        <v>118</v>
      </c>
      <c r="C50" s="67" t="s">
        <v>361</v>
      </c>
      <c r="D50" s="11">
        <f aca="true" t="shared" si="12" ref="D50:P50">D51+D56</f>
        <v>2312</v>
      </c>
      <c r="E50" s="11">
        <f t="shared" si="12"/>
        <v>554</v>
      </c>
      <c r="F50" s="11">
        <f t="shared" si="12"/>
        <v>1110</v>
      </c>
      <c r="G50" s="11">
        <f t="shared" si="12"/>
        <v>914</v>
      </c>
      <c r="H50" s="11">
        <f t="shared" si="12"/>
        <v>648</v>
      </c>
      <c r="I50" s="11">
        <f t="shared" si="12"/>
        <v>96</v>
      </c>
      <c r="J50" s="11">
        <f t="shared" si="12"/>
        <v>264</v>
      </c>
      <c r="K50" s="11">
        <f t="shared" si="12"/>
        <v>128</v>
      </c>
      <c r="L50" s="11">
        <f t="shared" si="12"/>
        <v>304</v>
      </c>
      <c r="M50" s="11">
        <f t="shared" si="12"/>
        <v>192</v>
      </c>
      <c r="N50" s="11">
        <f t="shared" si="12"/>
        <v>386</v>
      </c>
      <c r="O50" s="11">
        <f t="shared" si="12"/>
        <v>160</v>
      </c>
      <c r="P50" s="11">
        <f t="shared" si="12"/>
        <v>228</v>
      </c>
      <c r="Q50" s="86">
        <f t="shared" si="10"/>
        <v>1758</v>
      </c>
      <c r="R50" s="34"/>
    </row>
    <row r="51" spans="1:18" s="52" customFormat="1" ht="40.5" customHeight="1">
      <c r="A51" s="49" t="s">
        <v>119</v>
      </c>
      <c r="B51" s="50" t="s">
        <v>292</v>
      </c>
      <c r="C51" s="49" t="s">
        <v>362</v>
      </c>
      <c r="D51" s="49">
        <f aca="true" t="shared" si="13" ref="D51:P51">SUM(D52:D55)</f>
        <v>1716</v>
      </c>
      <c r="E51" s="49">
        <f t="shared" si="13"/>
        <v>428</v>
      </c>
      <c r="F51" s="49">
        <f t="shared" si="13"/>
        <v>856</v>
      </c>
      <c r="G51" s="49">
        <f t="shared" si="13"/>
        <v>820</v>
      </c>
      <c r="H51" s="49">
        <f t="shared" si="13"/>
        <v>432</v>
      </c>
      <c r="I51" s="49">
        <f t="shared" si="13"/>
        <v>96</v>
      </c>
      <c r="J51" s="49">
        <f t="shared" si="13"/>
        <v>264</v>
      </c>
      <c r="K51" s="49">
        <f t="shared" si="13"/>
        <v>96</v>
      </c>
      <c r="L51" s="49">
        <f t="shared" si="13"/>
        <v>264</v>
      </c>
      <c r="M51" s="49">
        <f t="shared" si="13"/>
        <v>128</v>
      </c>
      <c r="N51" s="49">
        <f t="shared" si="13"/>
        <v>240</v>
      </c>
      <c r="O51" s="49">
        <f t="shared" si="13"/>
        <v>128</v>
      </c>
      <c r="P51" s="49">
        <f t="shared" si="13"/>
        <v>72</v>
      </c>
      <c r="Q51" s="86">
        <f t="shared" si="10"/>
        <v>1288</v>
      </c>
      <c r="R51" s="89"/>
    </row>
    <row r="52" spans="1:18" s="10" customFormat="1" ht="15" customHeight="1">
      <c r="A52" s="65" t="s">
        <v>293</v>
      </c>
      <c r="B52" s="63" t="s">
        <v>148</v>
      </c>
      <c r="C52" s="79" t="s">
        <v>233</v>
      </c>
      <c r="D52" s="8">
        <f>E52+F52</f>
        <v>618</v>
      </c>
      <c r="E52" s="36">
        <v>206</v>
      </c>
      <c r="F52" s="8">
        <v>412</v>
      </c>
      <c r="G52" s="8">
        <v>400</v>
      </c>
      <c r="H52" s="8"/>
      <c r="I52" s="8">
        <v>32</v>
      </c>
      <c r="J52" s="8">
        <v>40</v>
      </c>
      <c r="K52" s="8">
        <v>64</v>
      </c>
      <c r="L52" s="8">
        <v>80</v>
      </c>
      <c r="M52" s="8">
        <v>64</v>
      </c>
      <c r="N52" s="8">
        <v>56</v>
      </c>
      <c r="O52" s="36">
        <v>64</v>
      </c>
      <c r="P52" s="36">
        <v>12</v>
      </c>
      <c r="Q52" s="86">
        <f t="shared" si="10"/>
        <v>412</v>
      </c>
      <c r="R52" s="34"/>
    </row>
    <row r="53" spans="1:18" s="10" customFormat="1" ht="21" customHeight="1">
      <c r="A53" s="65" t="s">
        <v>294</v>
      </c>
      <c r="B53" s="63" t="s">
        <v>151</v>
      </c>
      <c r="C53" s="78" t="s">
        <v>232</v>
      </c>
      <c r="D53" s="8">
        <f>E53+F53</f>
        <v>666</v>
      </c>
      <c r="E53" s="36">
        <v>222</v>
      </c>
      <c r="F53" s="8">
        <v>444</v>
      </c>
      <c r="G53" s="8">
        <v>420</v>
      </c>
      <c r="H53" s="8"/>
      <c r="I53" s="8">
        <v>64</v>
      </c>
      <c r="J53" s="8">
        <v>80</v>
      </c>
      <c r="K53" s="8">
        <v>32</v>
      </c>
      <c r="L53" s="8">
        <v>40</v>
      </c>
      <c r="M53" s="8">
        <v>64</v>
      </c>
      <c r="N53" s="8">
        <v>76</v>
      </c>
      <c r="O53" s="36">
        <v>64</v>
      </c>
      <c r="P53" s="36">
        <v>24</v>
      </c>
      <c r="Q53" s="86">
        <f t="shared" si="10"/>
        <v>444</v>
      </c>
      <c r="R53" s="34"/>
    </row>
    <row r="54" spans="1:17" s="34" customFormat="1" ht="24.75" customHeight="1">
      <c r="A54" s="8" t="s">
        <v>120</v>
      </c>
      <c r="B54" s="9" t="s">
        <v>147</v>
      </c>
      <c r="C54" s="8" t="s">
        <v>173</v>
      </c>
      <c r="D54" s="8">
        <f>E54+H54</f>
        <v>144</v>
      </c>
      <c r="E54" s="8"/>
      <c r="F54" s="134"/>
      <c r="G54" s="8"/>
      <c r="H54" s="8">
        <v>144</v>
      </c>
      <c r="I54" s="8"/>
      <c r="J54" s="8">
        <v>144</v>
      </c>
      <c r="K54" s="8"/>
      <c r="L54" s="8"/>
      <c r="M54" s="8"/>
      <c r="N54" s="8"/>
      <c r="O54" s="36"/>
      <c r="P54" s="36"/>
      <c r="Q54" s="86">
        <f t="shared" si="10"/>
        <v>144</v>
      </c>
    </row>
    <row r="55" spans="1:17" s="34" customFormat="1" ht="15">
      <c r="A55" s="8" t="s">
        <v>121</v>
      </c>
      <c r="B55" s="63" t="s">
        <v>299</v>
      </c>
      <c r="C55" s="65" t="s">
        <v>324</v>
      </c>
      <c r="D55" s="8">
        <f>E55+H55</f>
        <v>288</v>
      </c>
      <c r="E55" s="8"/>
      <c r="F55" s="134"/>
      <c r="G55" s="8"/>
      <c r="H55" s="8">
        <v>288</v>
      </c>
      <c r="I55" s="8"/>
      <c r="J55" s="8"/>
      <c r="K55" s="8"/>
      <c r="L55" s="8">
        <v>144</v>
      </c>
      <c r="M55" s="8"/>
      <c r="N55" s="8">
        <v>108</v>
      </c>
      <c r="O55" s="36"/>
      <c r="P55" s="36">
        <v>36</v>
      </c>
      <c r="Q55" s="86">
        <f t="shared" si="10"/>
        <v>288</v>
      </c>
    </row>
    <row r="56" spans="1:18" s="53" customFormat="1" ht="13.5" customHeight="1">
      <c r="A56" s="49" t="s">
        <v>122</v>
      </c>
      <c r="B56" s="50" t="s">
        <v>136</v>
      </c>
      <c r="C56" s="49" t="s">
        <v>363</v>
      </c>
      <c r="D56" s="49">
        <f>SUM(D57:D60)</f>
        <v>596</v>
      </c>
      <c r="E56" s="49">
        <f>SUM(E57:E60)</f>
        <v>126</v>
      </c>
      <c r="F56" s="49">
        <f>SUM(F57:F60)</f>
        <v>254</v>
      </c>
      <c r="G56" s="49">
        <f>SUM(G57:G60)</f>
        <v>94</v>
      </c>
      <c r="H56" s="49">
        <f>SUM(H57:H60)</f>
        <v>216</v>
      </c>
      <c r="I56" s="49"/>
      <c r="J56" s="49"/>
      <c r="K56" s="49">
        <f aca="true" t="shared" si="14" ref="K56:P56">SUM(K57:K60)</f>
        <v>32</v>
      </c>
      <c r="L56" s="49">
        <f t="shared" si="14"/>
        <v>40</v>
      </c>
      <c r="M56" s="49">
        <f t="shared" si="14"/>
        <v>64</v>
      </c>
      <c r="N56" s="49">
        <f t="shared" si="14"/>
        <v>146</v>
      </c>
      <c r="O56" s="49">
        <f t="shared" si="14"/>
        <v>32</v>
      </c>
      <c r="P56" s="49">
        <f t="shared" si="14"/>
        <v>156</v>
      </c>
      <c r="Q56" s="86">
        <f t="shared" si="10"/>
        <v>470</v>
      </c>
      <c r="R56" s="88"/>
    </row>
    <row r="57" spans="1:18" s="10" customFormat="1" ht="24.75" customHeight="1">
      <c r="A57" s="65" t="s">
        <v>295</v>
      </c>
      <c r="B57" s="9" t="s">
        <v>137</v>
      </c>
      <c r="C57" s="69" t="s">
        <v>180</v>
      </c>
      <c r="D57" s="8">
        <f>E57+F57</f>
        <v>210</v>
      </c>
      <c r="E57" s="8">
        <v>70</v>
      </c>
      <c r="F57" s="8">
        <v>140</v>
      </c>
      <c r="G57" s="8">
        <v>40</v>
      </c>
      <c r="H57" s="8"/>
      <c r="I57" s="8"/>
      <c r="J57" s="8"/>
      <c r="K57" s="8">
        <v>32</v>
      </c>
      <c r="L57" s="8">
        <v>40</v>
      </c>
      <c r="M57" s="8">
        <v>32</v>
      </c>
      <c r="N57" s="8">
        <v>36</v>
      </c>
      <c r="O57" s="36"/>
      <c r="P57" s="36"/>
      <c r="Q57" s="86">
        <f t="shared" si="10"/>
        <v>140</v>
      </c>
      <c r="R57" s="34"/>
    </row>
    <row r="58" spans="1:18" s="33" customFormat="1" ht="26.25">
      <c r="A58" s="65" t="s">
        <v>296</v>
      </c>
      <c r="B58" s="9" t="s">
        <v>138</v>
      </c>
      <c r="C58" s="54" t="s">
        <v>189</v>
      </c>
      <c r="D58" s="8">
        <f>E58+F58</f>
        <v>170</v>
      </c>
      <c r="E58" s="8">
        <v>56</v>
      </c>
      <c r="F58" s="8">
        <v>114</v>
      </c>
      <c r="G58" s="8">
        <v>54</v>
      </c>
      <c r="H58" s="8"/>
      <c r="I58" s="8"/>
      <c r="J58" s="8"/>
      <c r="K58" s="8"/>
      <c r="L58" s="8"/>
      <c r="M58" s="8">
        <v>32</v>
      </c>
      <c r="N58" s="8">
        <v>38</v>
      </c>
      <c r="O58" s="36">
        <v>32</v>
      </c>
      <c r="P58" s="36">
        <v>12</v>
      </c>
      <c r="Q58" s="86">
        <f t="shared" si="10"/>
        <v>114</v>
      </c>
      <c r="R58" s="34"/>
    </row>
    <row r="59" spans="1:17" s="34" customFormat="1" ht="27" customHeight="1">
      <c r="A59" s="8" t="s">
        <v>123</v>
      </c>
      <c r="B59" s="63" t="s">
        <v>302</v>
      </c>
      <c r="C59" s="8" t="s">
        <v>173</v>
      </c>
      <c r="D59" s="8">
        <f>E59+H59</f>
        <v>72</v>
      </c>
      <c r="E59" s="8"/>
      <c r="F59" s="134"/>
      <c r="G59" s="8"/>
      <c r="H59" s="8">
        <v>72</v>
      </c>
      <c r="I59" s="8"/>
      <c r="J59" s="8"/>
      <c r="K59" s="8"/>
      <c r="L59" s="8"/>
      <c r="M59" s="8"/>
      <c r="N59" s="8">
        <v>72</v>
      </c>
      <c r="O59" s="36"/>
      <c r="P59" s="36"/>
      <c r="Q59" s="86">
        <f t="shared" si="10"/>
        <v>72</v>
      </c>
    </row>
    <row r="60" spans="1:18" s="10" customFormat="1" ht="15" customHeight="1">
      <c r="A60" s="8" t="s">
        <v>124</v>
      </c>
      <c r="B60" s="63" t="s">
        <v>300</v>
      </c>
      <c r="C60" s="65" t="s">
        <v>173</v>
      </c>
      <c r="D60" s="8">
        <f>E60+H60</f>
        <v>144</v>
      </c>
      <c r="E60" s="8"/>
      <c r="F60" s="127"/>
      <c r="G60" s="8"/>
      <c r="H60" s="8">
        <v>144</v>
      </c>
      <c r="I60" s="8"/>
      <c r="J60" s="8"/>
      <c r="K60" s="8"/>
      <c r="L60" s="8"/>
      <c r="M60" s="8"/>
      <c r="N60" s="8"/>
      <c r="O60" s="36"/>
      <c r="P60" s="36">
        <v>144</v>
      </c>
      <c r="Q60" s="86"/>
      <c r="R60" s="34"/>
    </row>
    <row r="61" spans="1:17" s="34" customFormat="1" ht="26.25">
      <c r="A61" s="65" t="s">
        <v>141</v>
      </c>
      <c r="B61" s="63" t="s">
        <v>146</v>
      </c>
      <c r="C61" s="65" t="s">
        <v>173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36"/>
      <c r="P61" s="36">
        <v>108</v>
      </c>
      <c r="Q61" s="86"/>
    </row>
    <row r="62" spans="1:17" s="34" customFormat="1" ht="15">
      <c r="A62" s="65" t="s">
        <v>334</v>
      </c>
      <c r="B62" s="63" t="s">
        <v>77</v>
      </c>
      <c r="C62" s="65"/>
      <c r="D62" s="8"/>
      <c r="E62" s="8"/>
      <c r="F62" s="8">
        <v>228</v>
      </c>
      <c r="G62" s="8"/>
      <c r="H62" s="8"/>
      <c r="I62" s="8">
        <v>36</v>
      </c>
      <c r="J62" s="8">
        <v>36</v>
      </c>
      <c r="K62" s="8">
        <v>36</v>
      </c>
      <c r="L62" s="8">
        <v>36</v>
      </c>
      <c r="M62" s="8">
        <v>36</v>
      </c>
      <c r="N62" s="8">
        <v>36</v>
      </c>
      <c r="O62" s="36">
        <v>36</v>
      </c>
      <c r="P62" s="36">
        <v>36</v>
      </c>
      <c r="Q62" s="86"/>
    </row>
    <row r="63" spans="1:18" s="72" customFormat="1" ht="12.75" customHeight="1">
      <c r="A63" s="71"/>
      <c r="B63" s="81" t="s">
        <v>102</v>
      </c>
      <c r="C63" s="76" t="s">
        <v>368</v>
      </c>
      <c r="D63" s="71">
        <f>D30+D11</f>
        <v>7614</v>
      </c>
      <c r="E63" s="99">
        <f aca="true" t="shared" si="15" ref="E63:P63">E30+E11</f>
        <v>2322</v>
      </c>
      <c r="F63" s="71">
        <f t="shared" si="15"/>
        <v>4644</v>
      </c>
      <c r="G63" s="71">
        <f t="shared" si="15"/>
        <v>3458</v>
      </c>
      <c r="H63" s="71">
        <f t="shared" si="15"/>
        <v>648</v>
      </c>
      <c r="I63" s="71">
        <f t="shared" si="15"/>
        <v>576</v>
      </c>
      <c r="J63" s="71">
        <f t="shared" si="15"/>
        <v>864</v>
      </c>
      <c r="K63" s="71">
        <f t="shared" si="15"/>
        <v>576</v>
      </c>
      <c r="L63" s="71">
        <f t="shared" si="15"/>
        <v>864</v>
      </c>
      <c r="M63" s="71">
        <f t="shared" si="15"/>
        <v>576</v>
      </c>
      <c r="N63" s="71">
        <f t="shared" si="15"/>
        <v>864</v>
      </c>
      <c r="O63" s="71">
        <f t="shared" si="15"/>
        <v>576</v>
      </c>
      <c r="P63" s="71">
        <f t="shared" si="15"/>
        <v>396</v>
      </c>
      <c r="Q63" s="86"/>
      <c r="R63" s="34"/>
    </row>
    <row r="64" spans="1:18" s="75" customFormat="1" ht="27" customHeight="1">
      <c r="A64" s="11" t="s">
        <v>142</v>
      </c>
      <c r="B64" s="92" t="s">
        <v>181</v>
      </c>
      <c r="C64" s="12"/>
      <c r="D64" s="11"/>
      <c r="E64" s="11"/>
      <c r="F64" s="11">
        <v>324</v>
      </c>
      <c r="G64" s="11"/>
      <c r="H64" s="11"/>
      <c r="I64" s="11"/>
      <c r="J64" s="11"/>
      <c r="K64" s="11"/>
      <c r="L64" s="11"/>
      <c r="M64" s="11"/>
      <c r="N64" s="11"/>
      <c r="O64" s="73"/>
      <c r="P64" s="74" t="s">
        <v>149</v>
      </c>
      <c r="Q64" s="86"/>
      <c r="R64" s="90"/>
    </row>
    <row r="65" spans="1:16" ht="26.25">
      <c r="A65" s="126"/>
      <c r="B65" s="63" t="s">
        <v>145</v>
      </c>
      <c r="C65" s="127"/>
      <c r="D65" s="128"/>
      <c r="E65" s="128"/>
      <c r="F65" s="8">
        <v>252</v>
      </c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25.5" customHeight="1">
      <c r="A66" s="126"/>
      <c r="B66" s="63" t="s">
        <v>144</v>
      </c>
      <c r="C66" s="127"/>
      <c r="D66" s="128"/>
      <c r="E66" s="128"/>
      <c r="F66" s="125">
        <v>36</v>
      </c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39">
      <c r="A67" s="126"/>
      <c r="B67" s="63" t="s">
        <v>372</v>
      </c>
      <c r="C67" s="127"/>
      <c r="D67" s="128"/>
      <c r="E67" s="128"/>
      <c r="F67" s="125">
        <v>36</v>
      </c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s="90" customFormat="1" ht="15">
      <c r="A68" s="144"/>
      <c r="B68" s="145" t="s">
        <v>335</v>
      </c>
      <c r="C68" s="146"/>
      <c r="D68" s="147">
        <f>SUM(D63:D64)</f>
        <v>7614</v>
      </c>
      <c r="E68" s="147">
        <f>SUM(E63:E64)</f>
        <v>2322</v>
      </c>
      <c r="F68" s="147">
        <f>SUM(F63:F64)</f>
        <v>4968</v>
      </c>
      <c r="G68" s="147">
        <f aca="true" t="shared" si="16" ref="G68:P68">SUM(G63:G64)</f>
        <v>3458</v>
      </c>
      <c r="H68" s="147">
        <f t="shared" si="16"/>
        <v>648</v>
      </c>
      <c r="I68" s="147">
        <f t="shared" si="16"/>
        <v>576</v>
      </c>
      <c r="J68" s="147">
        <f t="shared" si="16"/>
        <v>864</v>
      </c>
      <c r="K68" s="147">
        <f t="shared" si="16"/>
        <v>576</v>
      </c>
      <c r="L68" s="147">
        <f t="shared" si="16"/>
        <v>864</v>
      </c>
      <c r="M68" s="147">
        <f t="shared" si="16"/>
        <v>576</v>
      </c>
      <c r="N68" s="147">
        <f t="shared" si="16"/>
        <v>864</v>
      </c>
      <c r="O68" s="147">
        <f t="shared" si="16"/>
        <v>576</v>
      </c>
      <c r="P68" s="147">
        <f t="shared" si="16"/>
        <v>396</v>
      </c>
    </row>
    <row r="69" spans="1:16" ht="39">
      <c r="A69" s="129" t="s">
        <v>139</v>
      </c>
      <c r="B69" s="124" t="s">
        <v>336</v>
      </c>
      <c r="C69" s="130"/>
      <c r="D69" s="131"/>
      <c r="E69" s="131">
        <f>SUM(E70:E71)</f>
        <v>774</v>
      </c>
      <c r="F69" s="131"/>
      <c r="G69" s="131"/>
      <c r="H69" s="131"/>
      <c r="I69" s="131">
        <f aca="true" t="shared" si="17" ref="I69:P69">SUM(I70:I71)</f>
        <v>96</v>
      </c>
      <c r="J69" s="131">
        <f t="shared" si="17"/>
        <v>120</v>
      </c>
      <c r="K69" s="131">
        <f t="shared" si="17"/>
        <v>96</v>
      </c>
      <c r="L69" s="131">
        <f t="shared" si="17"/>
        <v>120</v>
      </c>
      <c r="M69" s="131">
        <f t="shared" si="17"/>
        <v>96</v>
      </c>
      <c r="N69" s="131">
        <f t="shared" si="17"/>
        <v>114</v>
      </c>
      <c r="O69" s="131">
        <f t="shared" si="17"/>
        <v>96</v>
      </c>
      <c r="P69" s="131">
        <f t="shared" si="17"/>
        <v>36</v>
      </c>
    </row>
    <row r="70" spans="1:16" ht="15">
      <c r="A70" s="65" t="s">
        <v>100</v>
      </c>
      <c r="B70" s="63" t="s">
        <v>92</v>
      </c>
      <c r="C70" s="132"/>
      <c r="D70" s="128"/>
      <c r="E70" s="133">
        <v>516</v>
      </c>
      <c r="F70" s="65"/>
      <c r="G70" s="128"/>
      <c r="H70" s="128"/>
      <c r="I70" s="65">
        <v>64</v>
      </c>
      <c r="J70" s="65">
        <v>80</v>
      </c>
      <c r="K70" s="65">
        <v>64</v>
      </c>
      <c r="L70" s="65">
        <v>80</v>
      </c>
      <c r="M70" s="65">
        <v>64</v>
      </c>
      <c r="N70" s="65">
        <v>76</v>
      </c>
      <c r="O70" s="65">
        <v>64</v>
      </c>
      <c r="P70" s="65">
        <v>24</v>
      </c>
    </row>
    <row r="71" spans="1:16" ht="15">
      <c r="A71" s="65" t="s">
        <v>140</v>
      </c>
      <c r="B71" s="63" t="s">
        <v>93</v>
      </c>
      <c r="C71" s="132"/>
      <c r="D71" s="128"/>
      <c r="E71" s="133">
        <v>258</v>
      </c>
      <c r="F71" s="65"/>
      <c r="G71" s="65"/>
      <c r="H71" s="65"/>
      <c r="I71" s="65">
        <v>32</v>
      </c>
      <c r="J71" s="65">
        <v>40</v>
      </c>
      <c r="K71" s="65">
        <v>32</v>
      </c>
      <c r="L71" s="65">
        <v>40</v>
      </c>
      <c r="M71" s="65">
        <v>32</v>
      </c>
      <c r="N71" s="65">
        <v>38</v>
      </c>
      <c r="O71" s="65">
        <v>32</v>
      </c>
      <c r="P71" s="65">
        <v>12</v>
      </c>
    </row>
    <row r="72" spans="1:16" s="90" customFormat="1" ht="15">
      <c r="A72" s="148"/>
      <c r="B72" s="149" t="s">
        <v>357</v>
      </c>
      <c r="C72" s="150"/>
      <c r="D72" s="151">
        <f>SUM(D68:D69)</f>
        <v>7614</v>
      </c>
      <c r="E72" s="151">
        <f aca="true" t="shared" si="18" ref="E72:P72">SUM(E68:E69)</f>
        <v>3096</v>
      </c>
      <c r="F72" s="151">
        <f t="shared" si="18"/>
        <v>4968</v>
      </c>
      <c r="G72" s="151">
        <f t="shared" si="18"/>
        <v>3458</v>
      </c>
      <c r="H72" s="151">
        <f t="shared" si="18"/>
        <v>648</v>
      </c>
      <c r="I72" s="151">
        <f t="shared" si="18"/>
        <v>672</v>
      </c>
      <c r="J72" s="151">
        <f t="shared" si="18"/>
        <v>984</v>
      </c>
      <c r="K72" s="151">
        <f t="shared" si="18"/>
        <v>672</v>
      </c>
      <c r="L72" s="151">
        <f t="shared" si="18"/>
        <v>984</v>
      </c>
      <c r="M72" s="151">
        <f t="shared" si="18"/>
        <v>672</v>
      </c>
      <c r="N72" s="151">
        <f t="shared" si="18"/>
        <v>978</v>
      </c>
      <c r="O72" s="151">
        <f t="shared" si="18"/>
        <v>672</v>
      </c>
      <c r="P72" s="151">
        <f t="shared" si="18"/>
        <v>432</v>
      </c>
    </row>
    <row r="73" spans="1:17" s="90" customFormat="1" ht="15" customHeight="1">
      <c r="A73" s="137"/>
      <c r="B73" s="138"/>
      <c r="C73" s="139"/>
      <c r="D73" s="137"/>
      <c r="E73" s="140"/>
      <c r="F73" s="141"/>
      <c r="G73" s="142"/>
      <c r="H73" s="142"/>
      <c r="I73" s="142"/>
      <c r="J73" s="142"/>
      <c r="K73" s="142"/>
      <c r="L73" s="142"/>
      <c r="M73" s="142"/>
      <c r="N73" s="142"/>
      <c r="O73" s="143"/>
      <c r="P73" s="36"/>
      <c r="Q73" s="86"/>
    </row>
    <row r="74" spans="1:17" ht="24" customHeight="1">
      <c r="A74" s="163" t="s">
        <v>371</v>
      </c>
      <c r="B74" s="163"/>
      <c r="C74" s="163"/>
      <c r="D74" s="163"/>
      <c r="E74" s="164"/>
      <c r="F74" s="169" t="s">
        <v>102</v>
      </c>
      <c r="G74" s="16" t="s">
        <v>125</v>
      </c>
      <c r="H74" s="135">
        <f>SUM(I74:P74)</f>
        <v>4644</v>
      </c>
      <c r="I74" s="136">
        <f aca="true" t="shared" si="19" ref="I74:P74">SUM(I11,I31,I38,I52,I53,I57,I58)</f>
        <v>576</v>
      </c>
      <c r="J74" s="136">
        <f t="shared" si="19"/>
        <v>720</v>
      </c>
      <c r="K74" s="136">
        <f t="shared" si="19"/>
        <v>576</v>
      </c>
      <c r="L74" s="136">
        <f t="shared" si="19"/>
        <v>720</v>
      </c>
      <c r="M74" s="136">
        <f t="shared" si="19"/>
        <v>576</v>
      </c>
      <c r="N74" s="136">
        <f t="shared" si="19"/>
        <v>684</v>
      </c>
      <c r="O74" s="136">
        <f t="shared" si="19"/>
        <v>576</v>
      </c>
      <c r="P74" s="136">
        <f t="shared" si="19"/>
        <v>216</v>
      </c>
      <c r="Q74" s="86"/>
    </row>
    <row r="75" spans="1:17" ht="21" customHeight="1">
      <c r="A75" s="165"/>
      <c r="B75" s="165"/>
      <c r="C75" s="165"/>
      <c r="D75" s="165"/>
      <c r="E75" s="166"/>
      <c r="F75" s="170"/>
      <c r="G75" s="16" t="s">
        <v>126</v>
      </c>
      <c r="H75" s="135">
        <f aca="true" t="shared" si="20" ref="H75:H80">SUM(I75:P75)</f>
        <v>216</v>
      </c>
      <c r="I75" s="136"/>
      <c r="J75" s="136">
        <v>144</v>
      </c>
      <c r="K75" s="136"/>
      <c r="L75" s="136"/>
      <c r="M75" s="136"/>
      <c r="N75" s="136">
        <v>72</v>
      </c>
      <c r="O75" s="152"/>
      <c r="P75" s="152"/>
      <c r="Q75" s="86"/>
    </row>
    <row r="76" spans="1:17" ht="21" customHeight="1">
      <c r="A76" s="165"/>
      <c r="B76" s="165"/>
      <c r="C76" s="165"/>
      <c r="D76" s="165"/>
      <c r="E76" s="166"/>
      <c r="F76" s="170"/>
      <c r="G76" s="16" t="s">
        <v>150</v>
      </c>
      <c r="H76" s="135">
        <f t="shared" si="20"/>
        <v>432</v>
      </c>
      <c r="I76" s="135"/>
      <c r="J76" s="135"/>
      <c r="K76" s="136"/>
      <c r="L76" s="136">
        <v>144</v>
      </c>
      <c r="M76" s="136"/>
      <c r="N76" s="136">
        <v>108</v>
      </c>
      <c r="O76" s="152"/>
      <c r="P76" s="135">
        <v>180</v>
      </c>
      <c r="Q76" s="86"/>
    </row>
    <row r="77" spans="1:17" ht="25.5" customHeight="1">
      <c r="A77" s="165"/>
      <c r="B77" s="165"/>
      <c r="C77" s="165"/>
      <c r="D77" s="165"/>
      <c r="E77" s="166"/>
      <c r="F77" s="170"/>
      <c r="G77" s="16" t="s">
        <v>190</v>
      </c>
      <c r="H77" s="135">
        <f t="shared" si="20"/>
        <v>108</v>
      </c>
      <c r="I77" s="135"/>
      <c r="J77" s="135"/>
      <c r="K77" s="136"/>
      <c r="L77" s="136"/>
      <c r="M77" s="136"/>
      <c r="N77" s="136"/>
      <c r="O77" s="152"/>
      <c r="P77" s="135">
        <v>108</v>
      </c>
      <c r="Q77" s="86"/>
    </row>
    <row r="78" spans="1:17" ht="15.75" customHeight="1">
      <c r="A78" s="165"/>
      <c r="B78" s="165"/>
      <c r="C78" s="165"/>
      <c r="D78" s="165"/>
      <c r="E78" s="166"/>
      <c r="F78" s="170"/>
      <c r="G78" s="16" t="s">
        <v>81</v>
      </c>
      <c r="H78" s="135">
        <f t="shared" si="20"/>
        <v>27</v>
      </c>
      <c r="I78" s="135">
        <v>3</v>
      </c>
      <c r="J78" s="135">
        <v>4</v>
      </c>
      <c r="K78" s="136">
        <v>3</v>
      </c>
      <c r="L78" s="136">
        <v>4</v>
      </c>
      <c r="M78" s="136">
        <v>3</v>
      </c>
      <c r="N78" s="136">
        <v>4</v>
      </c>
      <c r="O78" s="135">
        <v>2</v>
      </c>
      <c r="P78" s="135">
        <v>4</v>
      </c>
      <c r="Q78" s="86"/>
    </row>
    <row r="79" spans="1:17" ht="20.25" customHeight="1">
      <c r="A79" s="165"/>
      <c r="B79" s="165"/>
      <c r="C79" s="165"/>
      <c r="D79" s="165"/>
      <c r="E79" s="166"/>
      <c r="F79" s="170"/>
      <c r="G79" s="16" t="s">
        <v>127</v>
      </c>
      <c r="H79" s="135">
        <f t="shared" si="20"/>
        <v>40</v>
      </c>
      <c r="I79" s="135">
        <v>2</v>
      </c>
      <c r="J79" s="135">
        <v>8</v>
      </c>
      <c r="K79" s="136">
        <v>2</v>
      </c>
      <c r="L79" s="136">
        <v>8</v>
      </c>
      <c r="M79" s="136">
        <v>1</v>
      </c>
      <c r="N79" s="136">
        <v>8</v>
      </c>
      <c r="O79" s="135">
        <v>3</v>
      </c>
      <c r="P79" s="135">
        <v>8</v>
      </c>
      <c r="Q79" s="86"/>
    </row>
    <row r="80" spans="1:17" ht="16.5" customHeight="1">
      <c r="A80" s="167"/>
      <c r="B80" s="167"/>
      <c r="C80" s="167"/>
      <c r="D80" s="167"/>
      <c r="E80" s="168"/>
      <c r="F80" s="171"/>
      <c r="G80" s="16" t="s">
        <v>82</v>
      </c>
      <c r="H80" s="135">
        <f t="shared" si="20"/>
        <v>4</v>
      </c>
      <c r="I80" s="135"/>
      <c r="J80" s="135">
        <v>1</v>
      </c>
      <c r="K80" s="136"/>
      <c r="L80" s="136"/>
      <c r="M80" s="136">
        <v>1</v>
      </c>
      <c r="N80" s="136">
        <v>1</v>
      </c>
      <c r="O80" s="135">
        <v>1</v>
      </c>
      <c r="P80" s="135"/>
      <c r="Q80" s="86"/>
    </row>
    <row r="81" spans="1:16" ht="15">
      <c r="A81" s="14"/>
      <c r="B81" s="27"/>
      <c r="C81" s="27"/>
      <c r="D81" s="27"/>
      <c r="E81" s="27"/>
      <c r="F81" s="28"/>
      <c r="G81" s="18"/>
      <c r="H81" s="18"/>
      <c r="I81" s="14"/>
      <c r="J81" s="14"/>
      <c r="K81" s="14"/>
      <c r="L81" s="14"/>
      <c r="M81" s="14"/>
      <c r="N81" s="14"/>
      <c r="O81" s="19"/>
      <c r="P81" s="19"/>
    </row>
    <row r="82" ht="15">
      <c r="A82" s="35"/>
    </row>
    <row r="83" ht="15">
      <c r="A83" s="35"/>
    </row>
    <row r="85" spans="1:8" ht="15">
      <c r="A85" s="94"/>
      <c r="B85" s="95"/>
      <c r="C85" s="95"/>
      <c r="D85" s="95"/>
      <c r="E85" s="101"/>
      <c r="F85" s="102"/>
      <c r="G85" s="102"/>
      <c r="H85" s="102"/>
    </row>
    <row r="86" spans="1:8" ht="47.25" customHeight="1">
      <c r="A86" s="93"/>
      <c r="B86" s="95"/>
      <c r="C86" s="95"/>
      <c r="D86" s="95"/>
      <c r="E86" s="101"/>
      <c r="F86" s="102"/>
      <c r="G86" s="102"/>
      <c r="H86" s="102"/>
    </row>
    <row r="87" spans="1:8" ht="15" customHeight="1">
      <c r="A87" s="96"/>
      <c r="B87" s="95"/>
      <c r="C87" s="95"/>
      <c r="D87" s="95"/>
      <c r="E87" s="101"/>
      <c r="F87" s="102"/>
      <c r="G87" s="102"/>
      <c r="H87" s="102"/>
    </row>
    <row r="88" spans="1:8" ht="15" customHeight="1">
      <c r="A88" s="96"/>
      <c r="B88" s="95"/>
      <c r="C88" s="95"/>
      <c r="D88" s="95"/>
      <c r="E88" s="101"/>
      <c r="F88" s="102"/>
      <c r="G88" s="102"/>
      <c r="H88" s="102"/>
    </row>
    <row r="89" spans="1:8" ht="15" customHeight="1">
      <c r="A89" s="96"/>
      <c r="B89" s="95"/>
      <c r="C89" s="95"/>
      <c r="D89" s="95"/>
      <c r="E89" s="101"/>
      <c r="F89" s="102"/>
      <c r="G89" s="102"/>
      <c r="H89" s="102"/>
    </row>
    <row r="90" spans="1:8" ht="15" customHeight="1">
      <c r="A90" s="96"/>
      <c r="B90" s="95"/>
      <c r="C90" s="95"/>
      <c r="D90" s="95"/>
      <c r="E90" s="101"/>
      <c r="F90" s="102"/>
      <c r="G90" s="102"/>
      <c r="H90" s="102"/>
    </row>
    <row r="91" spans="5:8" ht="15">
      <c r="E91" s="102"/>
      <c r="F91" s="102"/>
      <c r="G91" s="102"/>
      <c r="H91" s="102"/>
    </row>
  </sheetData>
  <sheetProtection/>
  <mergeCells count="27">
    <mergeCell ref="P6:P9"/>
    <mergeCell ref="J6:J9"/>
    <mergeCell ref="K6:K9"/>
    <mergeCell ref="L6:L9"/>
    <mergeCell ref="M6:M9"/>
    <mergeCell ref="N6:N9"/>
    <mergeCell ref="O6:O9"/>
    <mergeCell ref="G5:H5"/>
    <mergeCell ref="D2:H3"/>
    <mergeCell ref="I6:I9"/>
    <mergeCell ref="M4:N4"/>
    <mergeCell ref="G6:G9"/>
    <mergeCell ref="E4:E9"/>
    <mergeCell ref="G4:H4"/>
    <mergeCell ref="F4:F9"/>
    <mergeCell ref="H6:H9"/>
    <mergeCell ref="D4:D9"/>
    <mergeCell ref="O4:P4"/>
    <mergeCell ref="I4:J4"/>
    <mergeCell ref="K4:L4"/>
    <mergeCell ref="A74:E80"/>
    <mergeCell ref="F74:F80"/>
    <mergeCell ref="A1:N1"/>
    <mergeCell ref="A2:A9"/>
    <mergeCell ref="B2:B9"/>
    <mergeCell ref="C2:C9"/>
    <mergeCell ref="I2:P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6.140625" style="24" customWidth="1"/>
    <col min="2" max="2" width="132.140625" style="0" customWidth="1"/>
  </cols>
  <sheetData>
    <row r="1" spans="1:2" ht="20.25" customHeight="1">
      <c r="A1" s="202" t="s">
        <v>175</v>
      </c>
      <c r="B1" s="202"/>
    </row>
    <row r="2" spans="1:2" ht="24" customHeight="1">
      <c r="A2" s="203" t="s">
        <v>154</v>
      </c>
      <c r="B2" s="204"/>
    </row>
    <row r="3" spans="1:2" s="23" customFormat="1" ht="15.75" customHeight="1">
      <c r="A3" s="59">
        <v>1</v>
      </c>
      <c r="B3" s="22" t="s">
        <v>196</v>
      </c>
    </row>
    <row r="4" spans="1:2" s="23" customFormat="1" ht="14.25" customHeight="1">
      <c r="A4" s="59">
        <v>2</v>
      </c>
      <c r="B4" s="22" t="s">
        <v>197</v>
      </c>
    </row>
    <row r="5" spans="1:2" s="23" customFormat="1" ht="14.25" customHeight="1">
      <c r="A5" s="59">
        <v>3</v>
      </c>
      <c r="B5" s="22" t="s">
        <v>241</v>
      </c>
    </row>
    <row r="6" spans="1:2" s="23" customFormat="1" ht="14.25" customHeight="1">
      <c r="A6" s="59">
        <v>4</v>
      </c>
      <c r="B6" s="22" t="s">
        <v>198</v>
      </c>
    </row>
    <row r="7" spans="1:2" s="23" customFormat="1" ht="14.25" customHeight="1">
      <c r="A7" s="59">
        <v>5</v>
      </c>
      <c r="B7" s="22" t="s">
        <v>199</v>
      </c>
    </row>
    <row r="8" spans="1:2" s="23" customFormat="1" ht="14.25" customHeight="1">
      <c r="A8" s="59">
        <v>6</v>
      </c>
      <c r="B8" s="22" t="s">
        <v>200</v>
      </c>
    </row>
    <row r="9" spans="1:2" s="23" customFormat="1" ht="16.5" customHeight="1">
      <c r="A9" s="59">
        <v>7</v>
      </c>
      <c r="B9" s="22" t="s">
        <v>201</v>
      </c>
    </row>
    <row r="10" spans="1:2" s="23" customFormat="1" ht="15.75" customHeight="1">
      <c r="A10" s="59">
        <v>8</v>
      </c>
      <c r="B10" s="22" t="s">
        <v>202</v>
      </c>
    </row>
    <row r="11" spans="1:2" s="23" customFormat="1" ht="15.75" customHeight="1">
      <c r="A11" s="59">
        <v>9</v>
      </c>
      <c r="B11" s="22" t="s">
        <v>203</v>
      </c>
    </row>
    <row r="12" spans="1:2" s="23" customFormat="1" ht="17.25" customHeight="1">
      <c r="A12" s="59">
        <v>10</v>
      </c>
      <c r="B12" s="22" t="s">
        <v>204</v>
      </c>
    </row>
    <row r="13" spans="1:2" s="23" customFormat="1" ht="16.5" customHeight="1">
      <c r="A13" s="59">
        <v>11</v>
      </c>
      <c r="B13" s="22" t="s">
        <v>205</v>
      </c>
    </row>
    <row r="14" spans="1:2" s="23" customFormat="1" ht="15" customHeight="1">
      <c r="A14" s="59">
        <v>12</v>
      </c>
      <c r="B14" s="22" t="s">
        <v>176</v>
      </c>
    </row>
    <row r="15" spans="1:2" s="23" customFormat="1" ht="15" customHeight="1">
      <c r="A15" s="59">
        <v>13</v>
      </c>
      <c r="B15" s="22" t="s">
        <v>206</v>
      </c>
    </row>
    <row r="16" spans="1:2" s="23" customFormat="1" ht="22.5" customHeight="1">
      <c r="A16" s="200" t="s">
        <v>155</v>
      </c>
      <c r="B16" s="201"/>
    </row>
    <row r="17" spans="1:2" s="23" customFormat="1" ht="15" customHeight="1">
      <c r="A17" s="59">
        <v>1</v>
      </c>
      <c r="B17" s="22" t="s">
        <v>207</v>
      </c>
    </row>
    <row r="18" spans="1:2" s="23" customFormat="1" ht="15" customHeight="1">
      <c r="A18" s="59">
        <v>2</v>
      </c>
      <c r="B18" s="22" t="s">
        <v>208</v>
      </c>
    </row>
    <row r="19" spans="1:2" s="23" customFormat="1" ht="15" customHeight="1">
      <c r="A19" s="59">
        <v>3</v>
      </c>
      <c r="B19" s="22" t="s">
        <v>209</v>
      </c>
    </row>
    <row r="20" spans="1:2" s="23" customFormat="1" ht="15" customHeight="1">
      <c r="A20" s="200" t="s">
        <v>156</v>
      </c>
      <c r="B20" s="201"/>
    </row>
    <row r="21" spans="1:2" s="23" customFormat="1" ht="30.75" customHeight="1">
      <c r="A21" s="60">
        <v>1</v>
      </c>
      <c r="B21" s="22" t="s">
        <v>250</v>
      </c>
    </row>
    <row r="22" spans="1:2" s="23" customFormat="1" ht="18" customHeight="1">
      <c r="A22" s="60">
        <v>2</v>
      </c>
      <c r="B22" s="22" t="s">
        <v>370</v>
      </c>
    </row>
    <row r="23" spans="1:2" s="23" customFormat="1" ht="15">
      <c r="A23" s="200" t="s">
        <v>157</v>
      </c>
      <c r="B23" s="201"/>
    </row>
    <row r="24" spans="1:2" s="23" customFormat="1" ht="15.75" customHeight="1">
      <c r="A24" s="61">
        <v>1</v>
      </c>
      <c r="B24" s="22" t="s">
        <v>210</v>
      </c>
    </row>
    <row r="25" spans="1:2" s="23" customFormat="1" ht="15" customHeight="1">
      <c r="A25" s="61">
        <v>2</v>
      </c>
      <c r="B25" s="22" t="s">
        <v>211</v>
      </c>
    </row>
    <row r="26" spans="1:2" s="23" customFormat="1" ht="15.75" customHeight="1">
      <c r="A26" s="61">
        <v>3</v>
      </c>
      <c r="B26" s="22" t="s">
        <v>177</v>
      </c>
    </row>
    <row r="27" spans="1:2" s="23" customFormat="1" ht="15" customHeight="1">
      <c r="A27" s="200" t="s">
        <v>158</v>
      </c>
      <c r="B27" s="201"/>
    </row>
    <row r="28" spans="1:2" ht="15.75" customHeight="1">
      <c r="A28" s="62">
        <v>1</v>
      </c>
      <c r="B28" s="22" t="s">
        <v>212</v>
      </c>
    </row>
    <row r="29" spans="1:2" ht="16.5" customHeight="1">
      <c r="A29" s="62">
        <v>2</v>
      </c>
      <c r="B29" s="22" t="s">
        <v>213</v>
      </c>
    </row>
    <row r="37" ht="14.25">
      <c r="A37" s="48"/>
    </row>
    <row r="38" ht="14.25">
      <c r="A38" s="48"/>
    </row>
    <row r="39" ht="14.25">
      <c r="A39" s="48"/>
    </row>
    <row r="40" ht="14.25">
      <c r="A40" s="48"/>
    </row>
    <row r="41" ht="14.25">
      <c r="A41" s="48"/>
    </row>
    <row r="42" ht="14.25">
      <c r="A42" s="48"/>
    </row>
  </sheetData>
  <sheetProtection/>
  <mergeCells count="6">
    <mergeCell ref="A27:B27"/>
    <mergeCell ref="A1:B1"/>
    <mergeCell ref="A2:B2"/>
    <mergeCell ref="A16:B16"/>
    <mergeCell ref="A20:B20"/>
    <mergeCell ref="A23:B2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PageLayoutView="0" workbookViewId="0" topLeftCell="A37">
      <selection activeCell="O6" sqref="O6"/>
    </sheetView>
  </sheetViews>
  <sheetFormatPr defaultColWidth="9.140625" defaultRowHeight="15"/>
  <cols>
    <col min="14" max="14" width="20.421875" style="0" customWidth="1"/>
  </cols>
  <sheetData>
    <row r="1" spans="1:14" ht="14.25">
      <c r="A1" s="213" t="s">
        <v>170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84" customHeight="1">
      <c r="A2" s="214" t="s">
        <v>337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30.75" customHeight="1">
      <c r="A3" s="214" t="s">
        <v>346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55.5" customHeight="1">
      <c r="A4" s="214" t="s">
        <v>338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ht="14.25">
      <c r="A5" s="214" t="s">
        <v>339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14" ht="130.5" customHeight="1">
      <c r="A6" s="208" t="s">
        <v>373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4" ht="42.75" customHeight="1">
      <c r="A7" s="214" t="s">
        <v>340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ht="114" customHeight="1">
      <c r="A8" s="205" t="s">
        <v>341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1:14" s="77" customFormat="1" ht="30" customHeight="1">
      <c r="A9" s="205" t="s">
        <v>342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4" s="77" customFormat="1" ht="17.25" customHeight="1">
      <c r="A10" s="234" t="s">
        <v>230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</row>
    <row r="11" spans="1:14" s="77" customFormat="1" ht="15.75" customHeight="1">
      <c r="A11" s="161" t="s">
        <v>217</v>
      </c>
      <c r="B11" s="161"/>
      <c r="C11" s="161"/>
      <c r="D11" s="161"/>
      <c r="E11" s="161"/>
      <c r="F11" s="161"/>
      <c r="G11" s="161" t="s">
        <v>218</v>
      </c>
      <c r="H11" s="161"/>
      <c r="I11" s="161"/>
      <c r="J11" s="161"/>
      <c r="K11" s="161"/>
      <c r="L11" s="161"/>
      <c r="M11" s="161"/>
      <c r="N11" s="161"/>
    </row>
    <row r="12" spans="1:14" s="77" customFormat="1" ht="15.75" customHeight="1">
      <c r="A12" s="161"/>
      <c r="B12" s="161"/>
      <c r="C12" s="161"/>
      <c r="D12" s="161"/>
      <c r="E12" s="161"/>
      <c r="F12" s="161"/>
      <c r="G12" s="161" t="s">
        <v>219</v>
      </c>
      <c r="H12" s="161"/>
      <c r="I12" s="161"/>
      <c r="J12" s="161"/>
      <c r="K12" s="161" t="s">
        <v>220</v>
      </c>
      <c r="L12" s="161"/>
      <c r="M12" s="161"/>
      <c r="N12" s="161"/>
    </row>
    <row r="13" spans="1:14" s="77" customFormat="1" ht="15.75" customHeight="1">
      <c r="A13" s="228" t="s">
        <v>227</v>
      </c>
      <c r="B13" s="228"/>
      <c r="C13" s="228"/>
      <c r="D13" s="228"/>
      <c r="E13" s="228"/>
      <c r="F13" s="228"/>
      <c r="G13" s="161">
        <v>78</v>
      </c>
      <c r="H13" s="161"/>
      <c r="I13" s="161"/>
      <c r="J13" s="161"/>
      <c r="K13" s="235">
        <v>70</v>
      </c>
      <c r="L13" s="235"/>
      <c r="M13" s="235"/>
      <c r="N13" s="235"/>
    </row>
    <row r="14" spans="1:14" s="77" customFormat="1" ht="16.5" customHeight="1">
      <c r="A14" s="228" t="s">
        <v>228</v>
      </c>
      <c r="B14" s="228"/>
      <c r="C14" s="228"/>
      <c r="D14" s="228"/>
      <c r="E14" s="228"/>
      <c r="F14" s="228"/>
      <c r="G14" s="161">
        <v>142</v>
      </c>
      <c r="H14" s="161"/>
      <c r="I14" s="161"/>
      <c r="J14" s="161"/>
      <c r="K14" s="235">
        <v>126</v>
      </c>
      <c r="L14" s="235"/>
      <c r="M14" s="235"/>
      <c r="N14" s="235"/>
    </row>
    <row r="15" spans="1:14" s="77" customFormat="1" ht="17.25" customHeight="1">
      <c r="A15" s="228" t="s">
        <v>229</v>
      </c>
      <c r="B15" s="228"/>
      <c r="C15" s="228"/>
      <c r="D15" s="228"/>
      <c r="E15" s="228"/>
      <c r="F15" s="228"/>
      <c r="G15" s="161">
        <v>228</v>
      </c>
      <c r="H15" s="161"/>
      <c r="I15" s="161"/>
      <c r="J15" s="161"/>
      <c r="K15" s="235">
        <v>142</v>
      </c>
      <c r="L15" s="235"/>
      <c r="M15" s="235"/>
      <c r="N15" s="235"/>
    </row>
    <row r="16" spans="1:14" s="77" customFormat="1" ht="17.25" customHeight="1">
      <c r="A16" s="209" t="s">
        <v>231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</row>
    <row r="17" spans="1:14" s="77" customFormat="1" ht="17.25" customHeight="1">
      <c r="A17" s="161" t="s">
        <v>217</v>
      </c>
      <c r="B17" s="161"/>
      <c r="C17" s="161"/>
      <c r="D17" s="161"/>
      <c r="E17" s="161"/>
      <c r="F17" s="161"/>
      <c r="G17" s="210" t="s">
        <v>218</v>
      </c>
      <c r="H17" s="210"/>
      <c r="I17" s="210"/>
      <c r="J17" s="210"/>
      <c r="K17" s="210"/>
      <c r="L17" s="210"/>
      <c r="M17" s="210"/>
      <c r="N17" s="211"/>
    </row>
    <row r="18" spans="1:14" s="77" customFormat="1" ht="17.25" customHeight="1">
      <c r="A18" s="161"/>
      <c r="B18" s="161"/>
      <c r="C18" s="161"/>
      <c r="D18" s="161"/>
      <c r="E18" s="161"/>
      <c r="F18" s="161"/>
      <c r="G18" s="210" t="s">
        <v>219</v>
      </c>
      <c r="H18" s="210"/>
      <c r="I18" s="210"/>
      <c r="J18" s="211"/>
      <c r="K18" s="161" t="s">
        <v>220</v>
      </c>
      <c r="L18" s="161"/>
      <c r="M18" s="161"/>
      <c r="N18" s="161"/>
    </row>
    <row r="19" spans="1:14" s="77" customFormat="1" ht="17.25" customHeight="1">
      <c r="A19" s="221" t="s">
        <v>221</v>
      </c>
      <c r="B19" s="222"/>
      <c r="C19" s="222"/>
      <c r="D19" s="222"/>
      <c r="E19" s="222"/>
      <c r="F19" s="223"/>
      <c r="G19" s="224">
        <v>112</v>
      </c>
      <c r="H19" s="210"/>
      <c r="I19" s="210"/>
      <c r="J19" s="211"/>
      <c r="K19" s="225">
        <v>26</v>
      </c>
      <c r="L19" s="226"/>
      <c r="M19" s="226"/>
      <c r="N19" s="227"/>
    </row>
    <row r="20" spans="1:15" s="77" customFormat="1" ht="17.25" customHeight="1">
      <c r="A20" s="221" t="s">
        <v>222</v>
      </c>
      <c r="B20" s="222"/>
      <c r="C20" s="222"/>
      <c r="D20" s="222"/>
      <c r="E20" s="222"/>
      <c r="F20" s="223"/>
      <c r="G20" s="224">
        <v>92</v>
      </c>
      <c r="H20" s="210"/>
      <c r="I20" s="210"/>
      <c r="J20" s="211"/>
      <c r="K20" s="225">
        <v>20</v>
      </c>
      <c r="L20" s="226"/>
      <c r="M20" s="226"/>
      <c r="N20" s="227"/>
      <c r="O20" s="91"/>
    </row>
    <row r="21" spans="1:14" s="77" customFormat="1" ht="14.25" customHeight="1">
      <c r="A21" s="221" t="s">
        <v>223</v>
      </c>
      <c r="B21" s="222"/>
      <c r="C21" s="222"/>
      <c r="D21" s="222"/>
      <c r="E21" s="222"/>
      <c r="F21" s="223"/>
      <c r="G21" s="224">
        <v>64</v>
      </c>
      <c r="H21" s="210"/>
      <c r="I21" s="210"/>
      <c r="J21" s="211"/>
      <c r="K21" s="225">
        <v>22</v>
      </c>
      <c r="L21" s="226"/>
      <c r="M21" s="226"/>
      <c r="N21" s="227"/>
    </row>
    <row r="22" spans="1:14" ht="15" customHeight="1">
      <c r="A22" s="215" t="s">
        <v>224</v>
      </c>
      <c r="B22" s="216"/>
      <c r="C22" s="216"/>
      <c r="D22" s="216"/>
      <c r="E22" s="216"/>
      <c r="F22" s="217"/>
      <c r="G22" s="218">
        <v>40</v>
      </c>
      <c r="H22" s="218"/>
      <c r="I22" s="218"/>
      <c r="J22" s="219"/>
      <c r="K22" s="220">
        <v>12</v>
      </c>
      <c r="L22" s="220"/>
      <c r="M22" s="220"/>
      <c r="N22" s="220"/>
    </row>
    <row r="23" spans="1:14" ht="15" customHeight="1">
      <c r="A23" s="231" t="s">
        <v>225</v>
      </c>
      <c r="B23" s="231"/>
      <c r="C23" s="231"/>
      <c r="D23" s="231"/>
      <c r="E23" s="231"/>
      <c r="F23" s="231"/>
      <c r="G23" s="232">
        <v>72</v>
      </c>
      <c r="H23" s="232"/>
      <c r="I23" s="232"/>
      <c r="J23" s="232"/>
      <c r="K23" s="233">
        <v>16</v>
      </c>
      <c r="L23" s="233"/>
      <c r="M23" s="233"/>
      <c r="N23" s="233"/>
    </row>
    <row r="24" spans="1:14" ht="14.25" customHeight="1">
      <c r="A24" s="228" t="s">
        <v>226</v>
      </c>
      <c r="B24" s="228"/>
      <c r="C24" s="228"/>
      <c r="D24" s="228"/>
      <c r="E24" s="228"/>
      <c r="F24" s="228"/>
      <c r="G24" s="229">
        <v>36</v>
      </c>
      <c r="H24" s="229"/>
      <c r="I24" s="229"/>
      <c r="J24" s="229"/>
      <c r="K24" s="230">
        <v>8</v>
      </c>
      <c r="L24" s="230"/>
      <c r="M24" s="230"/>
      <c r="N24" s="230"/>
    </row>
    <row r="25" spans="1:14" ht="15" customHeight="1">
      <c r="A25" s="228" t="s">
        <v>236</v>
      </c>
      <c r="B25" s="228"/>
      <c r="C25" s="228"/>
      <c r="D25" s="228"/>
      <c r="E25" s="228"/>
      <c r="F25" s="228"/>
      <c r="G25" s="229">
        <v>36</v>
      </c>
      <c r="H25" s="229"/>
      <c r="I25" s="229"/>
      <c r="J25" s="229"/>
      <c r="K25" s="230">
        <v>8</v>
      </c>
      <c r="L25" s="230"/>
      <c r="M25" s="230"/>
      <c r="N25" s="230"/>
    </row>
    <row r="26" spans="1:14" ht="60.75" customHeight="1">
      <c r="A26" s="205" t="s">
        <v>343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 ht="61.5" customHeight="1">
      <c r="A27" s="205" t="s">
        <v>354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4" ht="31.5" customHeight="1">
      <c r="A28" s="205" t="s">
        <v>344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</row>
    <row r="29" spans="1:14" ht="58.5" customHeight="1">
      <c r="A29" s="212" t="s">
        <v>345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</row>
    <row r="30" spans="1:14" ht="157.5" customHeight="1">
      <c r="A30" s="207" t="s">
        <v>347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</row>
    <row r="31" spans="1:14" ht="43.5" customHeight="1">
      <c r="A31" s="206" t="s">
        <v>348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ht="31.5" customHeight="1">
      <c r="A32" s="206" t="s">
        <v>171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14" ht="43.5" customHeight="1">
      <c r="A33" s="206" t="s">
        <v>349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4" ht="84" customHeight="1">
      <c r="A34" s="208" t="s">
        <v>369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</row>
    <row r="35" spans="1:14" ht="62.25" customHeight="1">
      <c r="A35" s="208" t="s">
        <v>350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</row>
    <row r="36" spans="1:14" ht="45" customHeight="1">
      <c r="A36" s="206" t="s">
        <v>351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</row>
    <row r="37" spans="1:14" s="1" customFormat="1" ht="108.75" customHeight="1">
      <c r="A37" s="206" t="s">
        <v>352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</row>
    <row r="38" spans="1:14" s="1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="1" customFormat="1" ht="13.5">
      <c r="A39" s="1" t="s">
        <v>246</v>
      </c>
    </row>
    <row r="40" spans="1:14" ht="14.25">
      <c r="A40" s="1" t="s">
        <v>247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 t="s">
        <v>248</v>
      </c>
      <c r="B41" s="1"/>
      <c r="C41" s="1"/>
      <c r="D41" s="1"/>
      <c r="E41" s="1"/>
      <c r="F41" s="1"/>
      <c r="G41" s="1"/>
      <c r="H41" s="1"/>
      <c r="I41" s="1" t="s">
        <v>249</v>
      </c>
      <c r="J41" s="1"/>
      <c r="K41" s="1" t="s">
        <v>353</v>
      </c>
      <c r="L41" s="1"/>
      <c r="M41" s="1"/>
      <c r="N41" s="1"/>
    </row>
  </sheetData>
  <sheetProtection/>
  <mergeCells count="61">
    <mergeCell ref="A14:F14"/>
    <mergeCell ref="G14:J14"/>
    <mergeCell ref="A15:F15"/>
    <mergeCell ref="G15:J15"/>
    <mergeCell ref="K15:N15"/>
    <mergeCell ref="A13:F13"/>
    <mergeCell ref="K13:N13"/>
    <mergeCell ref="G24:J24"/>
    <mergeCell ref="K24:N24"/>
    <mergeCell ref="A9:N9"/>
    <mergeCell ref="A10:N10"/>
    <mergeCell ref="A11:F12"/>
    <mergeCell ref="G11:N11"/>
    <mergeCell ref="G12:J12"/>
    <mergeCell ref="K12:N12"/>
    <mergeCell ref="G13:J13"/>
    <mergeCell ref="K14:N14"/>
    <mergeCell ref="A21:F21"/>
    <mergeCell ref="G21:J21"/>
    <mergeCell ref="K21:N21"/>
    <mergeCell ref="A25:F25"/>
    <mergeCell ref="G25:J25"/>
    <mergeCell ref="K25:N25"/>
    <mergeCell ref="A23:F23"/>
    <mergeCell ref="G23:J23"/>
    <mergeCell ref="K23:N23"/>
    <mergeCell ref="A24:F24"/>
    <mergeCell ref="K18:N18"/>
    <mergeCell ref="A22:F22"/>
    <mergeCell ref="G22:J22"/>
    <mergeCell ref="K22:N22"/>
    <mergeCell ref="A19:F19"/>
    <mergeCell ref="G19:J19"/>
    <mergeCell ref="K19:N19"/>
    <mergeCell ref="A20:F20"/>
    <mergeCell ref="G20:J20"/>
    <mergeCell ref="K20:N20"/>
    <mergeCell ref="A1:N1"/>
    <mergeCell ref="A2:N2"/>
    <mergeCell ref="A4:N4"/>
    <mergeCell ref="A6:N6"/>
    <mergeCell ref="A7:N7"/>
    <mergeCell ref="A3:N3"/>
    <mergeCell ref="A5:N5"/>
    <mergeCell ref="A35:N35"/>
    <mergeCell ref="A36:N36"/>
    <mergeCell ref="A37:N37"/>
    <mergeCell ref="A26:N26"/>
    <mergeCell ref="A28:N28"/>
    <mergeCell ref="A29:N29"/>
    <mergeCell ref="A32:N32"/>
    <mergeCell ref="A8:N8"/>
    <mergeCell ref="A27:N27"/>
    <mergeCell ref="A31:N31"/>
    <mergeCell ref="A33:N33"/>
    <mergeCell ref="A30:N30"/>
    <mergeCell ref="A34:N34"/>
    <mergeCell ref="A16:N16"/>
    <mergeCell ref="A17:F18"/>
    <mergeCell ref="G17:N17"/>
    <mergeCell ref="G18:J18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C3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7109375" style="0" customWidth="1"/>
    <col min="2" max="2" width="2.57421875" style="0" customWidth="1"/>
    <col min="3" max="3" width="2.7109375" style="0" customWidth="1"/>
    <col min="4" max="5" width="2.28125" style="0" customWidth="1"/>
    <col min="6" max="6" width="2.00390625" style="0" customWidth="1"/>
    <col min="7" max="8" width="2.28125" style="0" customWidth="1"/>
    <col min="9" max="10" width="2.140625" style="0" customWidth="1"/>
    <col min="11" max="11" width="2.57421875" style="0" customWidth="1"/>
    <col min="12" max="12" width="2.140625" style="0" customWidth="1"/>
    <col min="13" max="13" width="2.57421875" style="0" customWidth="1"/>
    <col min="14" max="14" width="2.140625" style="0" customWidth="1"/>
    <col min="15" max="15" width="2.421875" style="0" customWidth="1"/>
    <col min="16" max="16" width="2.7109375" style="0" customWidth="1"/>
    <col min="17" max="17" width="2.421875" style="0" customWidth="1"/>
    <col min="18" max="18" width="2.57421875" style="0" customWidth="1"/>
    <col min="19" max="20" width="2.421875" style="0" customWidth="1"/>
    <col min="21" max="21" width="2.57421875" style="0" customWidth="1"/>
    <col min="22" max="24" width="2.421875" style="0" customWidth="1"/>
    <col min="25" max="25" width="2.28125" style="0" customWidth="1"/>
    <col min="26" max="27" width="2.421875" style="0" customWidth="1"/>
    <col min="28" max="29" width="2.7109375" style="0" customWidth="1"/>
    <col min="30" max="31" width="2.28125" style="0" customWidth="1"/>
    <col min="32" max="35" width="2.140625" style="0" customWidth="1"/>
    <col min="36" max="36" width="2.28125" style="0" customWidth="1"/>
    <col min="37" max="37" width="2.421875" style="0" customWidth="1"/>
    <col min="38" max="39" width="2.7109375" style="0" customWidth="1"/>
    <col min="40" max="40" width="2.57421875" style="0" customWidth="1"/>
    <col min="41" max="41" width="2.28125" style="0" customWidth="1"/>
    <col min="42" max="42" width="2.140625" style="0" customWidth="1"/>
    <col min="43" max="45" width="2.8515625" style="0" customWidth="1"/>
    <col min="46" max="46" width="2.28125" style="0" customWidth="1"/>
    <col min="47" max="48" width="2.140625" style="0" customWidth="1"/>
    <col min="49" max="49" width="2.421875" style="0" customWidth="1"/>
    <col min="50" max="51" width="2.140625" style="0" customWidth="1"/>
    <col min="52" max="52" width="2.28125" style="0" customWidth="1"/>
    <col min="53" max="53" width="2.140625" style="0" customWidth="1"/>
    <col min="54" max="54" width="1.8515625" style="0" customWidth="1"/>
    <col min="55" max="55" width="2.421875" style="0" customWidth="1"/>
    <col min="56" max="56" width="2.140625" style="0" customWidth="1"/>
    <col min="57" max="58" width="1.8515625" style="0" customWidth="1"/>
    <col min="59" max="59" width="2.28125" style="0" customWidth="1"/>
    <col min="60" max="61" width="2.421875" style="0" customWidth="1"/>
    <col min="62" max="62" width="1.57421875" style="0" customWidth="1"/>
    <col min="63" max="63" width="1.28515625" style="0" customWidth="1"/>
    <col min="64" max="64" width="2.28125" style="0" customWidth="1"/>
  </cols>
  <sheetData>
    <row r="1" spans="2:15" ht="14.25">
      <c r="B1" s="158" t="s">
        <v>328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2:55" ht="15" customHeight="1">
      <c r="B2" s="259" t="s">
        <v>327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2" t="s">
        <v>326</v>
      </c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"/>
      <c r="AQ2" s="2"/>
      <c r="AR2" s="262" t="s">
        <v>0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</row>
    <row r="3" spans="2:55" ht="58.5" customHeight="1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3" t="s">
        <v>243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1"/>
      <c r="AQ3" s="1"/>
      <c r="AR3" s="259" t="s">
        <v>242</v>
      </c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</row>
    <row r="4" spans="2:55" ht="14.25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5"/>
      <c r="P4" s="238" t="s">
        <v>313</v>
      </c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5"/>
      <c r="AQ4" s="1"/>
      <c r="AR4" s="260" t="s">
        <v>168</v>
      </c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</row>
    <row r="5" spans="2:55" ht="13.5" customHeight="1"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1"/>
      <c r="P5" s="238" t="s">
        <v>314</v>
      </c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"/>
      <c r="AQ5" s="1"/>
      <c r="AR5" s="261" t="s">
        <v>169</v>
      </c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</row>
    <row r="6" spans="2:55" ht="12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"/>
      <c r="P6" s="238" t="s">
        <v>166</v>
      </c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"/>
      <c r="AQ6" s="3"/>
      <c r="AR6" s="258" t="s">
        <v>312</v>
      </c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</row>
    <row r="7" spans="2:55" ht="14.2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"/>
      <c r="P7" s="238" t="s">
        <v>159</v>
      </c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1"/>
      <c r="AQ7" s="3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</row>
    <row r="8" spans="2:55" ht="12.7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"/>
      <c r="P8" s="238" t="s">
        <v>1</v>
      </c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2:55" ht="14.25"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/>
      <c r="P9" s="244" t="s">
        <v>167</v>
      </c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2:55" ht="14.25"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44" t="s">
        <v>216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1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2" spans="2:55" ht="14.25">
      <c r="B12" s="254" t="s">
        <v>329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41"/>
      <c r="AX12" s="41"/>
      <c r="AY12" s="41"/>
      <c r="AZ12" s="41"/>
      <c r="BA12" s="41"/>
      <c r="BB12" s="41"/>
      <c r="BC12" s="41"/>
    </row>
    <row r="13" spans="2:55" ht="15" customHeight="1">
      <c r="B13" s="250" t="s">
        <v>4</v>
      </c>
      <c r="C13" s="255" t="s">
        <v>5</v>
      </c>
      <c r="D13" s="256"/>
      <c r="E13" s="256"/>
      <c r="F13" s="257"/>
      <c r="G13" s="245" t="s">
        <v>15</v>
      </c>
      <c r="H13" s="247" t="s">
        <v>6</v>
      </c>
      <c r="I13" s="248"/>
      <c r="J13" s="249"/>
      <c r="K13" s="245" t="s">
        <v>19</v>
      </c>
      <c r="L13" s="247" t="s">
        <v>7</v>
      </c>
      <c r="M13" s="248"/>
      <c r="N13" s="248"/>
      <c r="O13" s="249"/>
      <c r="P13" s="253" t="s">
        <v>8</v>
      </c>
      <c r="Q13" s="253"/>
      <c r="R13" s="253"/>
      <c r="S13" s="253"/>
      <c r="T13" s="245" t="s">
        <v>28</v>
      </c>
      <c r="U13" s="253" t="s">
        <v>9</v>
      </c>
      <c r="V13" s="253"/>
      <c r="W13" s="253"/>
      <c r="X13" s="245" t="s">
        <v>32</v>
      </c>
      <c r="Y13" s="40" t="s">
        <v>10</v>
      </c>
      <c r="Z13" s="40"/>
      <c r="AA13" s="40"/>
      <c r="AB13" s="245" t="s">
        <v>36</v>
      </c>
      <c r="AC13" s="247" t="s">
        <v>42</v>
      </c>
      <c r="AD13" s="248"/>
      <c r="AE13" s="248"/>
      <c r="AF13" s="249"/>
      <c r="AG13" s="245" t="s">
        <v>41</v>
      </c>
      <c r="AH13" s="247" t="s">
        <v>47</v>
      </c>
      <c r="AI13" s="248"/>
      <c r="AJ13" s="249"/>
      <c r="AK13" s="245" t="s">
        <v>46</v>
      </c>
      <c r="AL13" s="247" t="s">
        <v>57</v>
      </c>
      <c r="AM13" s="248"/>
      <c r="AN13" s="248"/>
      <c r="AO13" s="249"/>
      <c r="AP13" s="247" t="s">
        <v>58</v>
      </c>
      <c r="AQ13" s="248"/>
      <c r="AR13" s="248"/>
      <c r="AS13" s="249"/>
      <c r="AT13" s="245" t="s">
        <v>56</v>
      </c>
      <c r="AU13" s="247" t="s">
        <v>63</v>
      </c>
      <c r="AV13" s="248"/>
      <c r="AW13" s="249"/>
      <c r="AX13" s="245" t="s">
        <v>62</v>
      </c>
      <c r="AY13" s="247" t="s">
        <v>68</v>
      </c>
      <c r="AZ13" s="248"/>
      <c r="BA13" s="248"/>
      <c r="BB13" s="249"/>
      <c r="BC13" s="250" t="s">
        <v>4</v>
      </c>
    </row>
    <row r="14" spans="2:55" ht="42">
      <c r="B14" s="251"/>
      <c r="C14" s="21" t="s">
        <v>11</v>
      </c>
      <c r="D14" s="21" t="s">
        <v>12</v>
      </c>
      <c r="E14" s="21" t="s">
        <v>13</v>
      </c>
      <c r="F14" s="21" t="s">
        <v>14</v>
      </c>
      <c r="G14" s="246"/>
      <c r="H14" s="21" t="s">
        <v>16</v>
      </c>
      <c r="I14" s="21" t="s">
        <v>17</v>
      </c>
      <c r="J14" s="21" t="s">
        <v>18</v>
      </c>
      <c r="K14" s="246"/>
      <c r="L14" s="21" t="s">
        <v>20</v>
      </c>
      <c r="M14" s="21" t="s">
        <v>21</v>
      </c>
      <c r="N14" s="21" t="s">
        <v>22</v>
      </c>
      <c r="O14" s="21" t="s">
        <v>23</v>
      </c>
      <c r="P14" s="21" t="s">
        <v>24</v>
      </c>
      <c r="Q14" s="21" t="s">
        <v>25</v>
      </c>
      <c r="R14" s="21" t="s">
        <v>26</v>
      </c>
      <c r="S14" s="21" t="s">
        <v>27</v>
      </c>
      <c r="T14" s="246"/>
      <c r="U14" s="21" t="s">
        <v>29</v>
      </c>
      <c r="V14" s="21" t="s">
        <v>30</v>
      </c>
      <c r="W14" s="21" t="s">
        <v>31</v>
      </c>
      <c r="X14" s="246"/>
      <c r="Y14" s="21" t="s">
        <v>33</v>
      </c>
      <c r="Z14" s="21" t="s">
        <v>34</v>
      </c>
      <c r="AA14" s="21" t="s">
        <v>35</v>
      </c>
      <c r="AB14" s="246"/>
      <c r="AC14" s="21" t="s">
        <v>37</v>
      </c>
      <c r="AD14" s="21" t="s">
        <v>38</v>
      </c>
      <c r="AE14" s="21" t="s">
        <v>39</v>
      </c>
      <c r="AF14" s="21" t="s">
        <v>40</v>
      </c>
      <c r="AG14" s="246"/>
      <c r="AH14" s="21" t="s">
        <v>43</v>
      </c>
      <c r="AI14" s="21" t="s">
        <v>44</v>
      </c>
      <c r="AJ14" s="21" t="s">
        <v>45</v>
      </c>
      <c r="AK14" s="246"/>
      <c r="AL14" s="21" t="s">
        <v>48</v>
      </c>
      <c r="AM14" s="21" t="s">
        <v>49</v>
      </c>
      <c r="AN14" s="21" t="s">
        <v>50</v>
      </c>
      <c r="AO14" s="21" t="s">
        <v>51</v>
      </c>
      <c r="AP14" s="21" t="s">
        <v>52</v>
      </c>
      <c r="AQ14" s="21" t="s">
        <v>53</v>
      </c>
      <c r="AR14" s="21" t="s">
        <v>54</v>
      </c>
      <c r="AS14" s="21" t="s">
        <v>55</v>
      </c>
      <c r="AT14" s="246"/>
      <c r="AU14" s="21" t="s">
        <v>59</v>
      </c>
      <c r="AV14" s="21" t="s">
        <v>60</v>
      </c>
      <c r="AW14" s="21" t="s">
        <v>61</v>
      </c>
      <c r="AX14" s="246"/>
      <c r="AY14" s="21" t="s">
        <v>64</v>
      </c>
      <c r="AZ14" s="21" t="s">
        <v>65</v>
      </c>
      <c r="BA14" s="21" t="s">
        <v>66</v>
      </c>
      <c r="BB14" s="21" t="s">
        <v>67</v>
      </c>
      <c r="BC14" s="251"/>
    </row>
    <row r="15" spans="2:55" ht="14.25">
      <c r="B15" s="4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>
        <v>11</v>
      </c>
      <c r="N15" s="42">
        <v>12</v>
      </c>
      <c r="O15" s="42">
        <v>13</v>
      </c>
      <c r="P15" s="42">
        <v>14</v>
      </c>
      <c r="Q15" s="42">
        <v>15</v>
      </c>
      <c r="R15" s="42">
        <v>16</v>
      </c>
      <c r="S15" s="42">
        <v>17</v>
      </c>
      <c r="T15" s="42">
        <v>18</v>
      </c>
      <c r="U15" s="42">
        <v>19</v>
      </c>
      <c r="V15" s="42">
        <v>20</v>
      </c>
      <c r="W15" s="42">
        <v>21</v>
      </c>
      <c r="X15" s="42">
        <v>22</v>
      </c>
      <c r="Y15" s="42">
        <v>23</v>
      </c>
      <c r="Z15" s="42">
        <v>24</v>
      </c>
      <c r="AA15" s="42">
        <v>25</v>
      </c>
      <c r="AB15" s="42">
        <v>26</v>
      </c>
      <c r="AC15" s="42">
        <v>27</v>
      </c>
      <c r="AD15" s="42">
        <v>28</v>
      </c>
      <c r="AE15" s="42">
        <v>29</v>
      </c>
      <c r="AF15" s="42">
        <v>30</v>
      </c>
      <c r="AG15" s="42">
        <v>31</v>
      </c>
      <c r="AH15" s="42">
        <v>32</v>
      </c>
      <c r="AI15" s="42">
        <v>33</v>
      </c>
      <c r="AJ15" s="42">
        <v>34</v>
      </c>
      <c r="AK15" s="42">
        <v>35</v>
      </c>
      <c r="AL15" s="42">
        <v>36</v>
      </c>
      <c r="AM15" s="42">
        <v>37</v>
      </c>
      <c r="AN15" s="42">
        <v>38</v>
      </c>
      <c r="AO15" s="42">
        <v>39</v>
      </c>
      <c r="AP15" s="42">
        <v>40</v>
      </c>
      <c r="AQ15" s="42">
        <v>41</v>
      </c>
      <c r="AR15" s="42">
        <v>42</v>
      </c>
      <c r="AS15" s="42">
        <v>43</v>
      </c>
      <c r="AT15" s="42">
        <v>44</v>
      </c>
      <c r="AU15" s="42">
        <v>45</v>
      </c>
      <c r="AV15" s="42">
        <v>46</v>
      </c>
      <c r="AW15" s="42">
        <v>47</v>
      </c>
      <c r="AX15" s="42">
        <v>48</v>
      </c>
      <c r="AY15" s="42">
        <v>49</v>
      </c>
      <c r="AZ15" s="42">
        <v>50</v>
      </c>
      <c r="BA15" s="42">
        <v>51</v>
      </c>
      <c r="BB15" s="42">
        <v>52</v>
      </c>
      <c r="BC15" s="47"/>
    </row>
    <row r="16" spans="2:55" ht="14.25">
      <c r="B16" s="47">
        <v>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 t="s">
        <v>74</v>
      </c>
      <c r="T16" s="47" t="s">
        <v>78</v>
      </c>
      <c r="U16" s="47" t="s">
        <v>78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 t="s">
        <v>74</v>
      </c>
      <c r="AQ16" s="47" t="s">
        <v>72</v>
      </c>
      <c r="AR16" s="47" t="s">
        <v>72</v>
      </c>
      <c r="AS16" s="47" t="s">
        <v>72</v>
      </c>
      <c r="AT16" s="47" t="s">
        <v>72</v>
      </c>
      <c r="AU16" s="47" t="s">
        <v>78</v>
      </c>
      <c r="AV16" s="47" t="s">
        <v>78</v>
      </c>
      <c r="AW16" s="47" t="s">
        <v>78</v>
      </c>
      <c r="AX16" s="47" t="s">
        <v>78</v>
      </c>
      <c r="AY16" s="47" t="s">
        <v>78</v>
      </c>
      <c r="AZ16" s="47" t="s">
        <v>78</v>
      </c>
      <c r="BA16" s="47" t="s">
        <v>78</v>
      </c>
      <c r="BB16" s="47" t="s">
        <v>78</v>
      </c>
      <c r="BC16" s="47">
        <v>1</v>
      </c>
    </row>
    <row r="17" spans="2:55" ht="14.25">
      <c r="B17" s="47">
        <v>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 t="s">
        <v>74</v>
      </c>
      <c r="T17" s="47" t="s">
        <v>78</v>
      </c>
      <c r="U17" s="47" t="s">
        <v>78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 t="s">
        <v>162</v>
      </c>
      <c r="AI17" s="47" t="s">
        <v>162</v>
      </c>
      <c r="AJ17" s="47" t="s">
        <v>162</v>
      </c>
      <c r="AK17" s="47"/>
      <c r="AL17" s="47"/>
      <c r="AM17" s="47"/>
      <c r="AN17" s="47"/>
      <c r="AO17" s="47"/>
      <c r="AP17" s="47"/>
      <c r="AQ17" s="112"/>
      <c r="AR17" s="112"/>
      <c r="AS17" s="122" t="s">
        <v>74</v>
      </c>
      <c r="AT17" s="47" t="s">
        <v>162</v>
      </c>
      <c r="AU17" s="47" t="s">
        <v>78</v>
      </c>
      <c r="AV17" s="47" t="s">
        <v>78</v>
      </c>
      <c r="AW17" s="47" t="s">
        <v>78</v>
      </c>
      <c r="AX17" s="47" t="s">
        <v>78</v>
      </c>
      <c r="AY17" s="47" t="s">
        <v>78</v>
      </c>
      <c r="AZ17" s="47" t="s">
        <v>78</v>
      </c>
      <c r="BA17" s="47" t="s">
        <v>78</v>
      </c>
      <c r="BB17" s="47" t="s">
        <v>78</v>
      </c>
      <c r="BC17" s="47">
        <v>2</v>
      </c>
    </row>
    <row r="18" spans="2:55" ht="14.25">
      <c r="B18" s="47">
        <v>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20" t="s">
        <v>162</v>
      </c>
      <c r="O18" s="120" t="s">
        <v>162</v>
      </c>
      <c r="P18" s="120" t="s">
        <v>162</v>
      </c>
      <c r="Q18" s="47"/>
      <c r="R18" s="47"/>
      <c r="S18" s="47" t="s">
        <v>74</v>
      </c>
      <c r="T18" s="47" t="s">
        <v>78</v>
      </c>
      <c r="U18" s="47" t="s">
        <v>78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112"/>
      <c r="AM18" s="119"/>
      <c r="AN18" s="119" t="s">
        <v>163</v>
      </c>
      <c r="AO18" s="121" t="s">
        <v>163</v>
      </c>
      <c r="AP18" s="47"/>
      <c r="AQ18" s="47"/>
      <c r="AR18" s="47"/>
      <c r="AS18" s="47"/>
      <c r="AT18" s="120" t="s">
        <v>74</v>
      </c>
      <c r="AU18" s="47" t="s">
        <v>78</v>
      </c>
      <c r="AV18" s="47" t="s">
        <v>78</v>
      </c>
      <c r="AW18" s="47" t="s">
        <v>78</v>
      </c>
      <c r="AX18" s="47" t="s">
        <v>78</v>
      </c>
      <c r="AY18" s="47" t="s">
        <v>78</v>
      </c>
      <c r="AZ18" s="47" t="s">
        <v>78</v>
      </c>
      <c r="BA18" s="47" t="s">
        <v>78</v>
      </c>
      <c r="BB18" s="47" t="s">
        <v>78</v>
      </c>
      <c r="BC18" s="47">
        <v>3</v>
      </c>
    </row>
    <row r="19" spans="2:55" ht="14.25">
      <c r="B19" s="118">
        <v>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 t="s">
        <v>74</v>
      </c>
      <c r="T19" s="118" t="s">
        <v>78</v>
      </c>
      <c r="U19" s="118" t="s">
        <v>78</v>
      </c>
      <c r="V19" s="118"/>
      <c r="W19" s="118"/>
      <c r="X19" s="118"/>
      <c r="Y19" s="118"/>
      <c r="Z19" s="118"/>
      <c r="AA19" s="118"/>
      <c r="AB19" s="118">
        <v>8</v>
      </c>
      <c r="AC19" s="118">
        <v>8</v>
      </c>
      <c r="AD19" s="118">
        <v>8</v>
      </c>
      <c r="AE19" s="118">
        <v>8</v>
      </c>
      <c r="AF19" s="118" t="s">
        <v>162</v>
      </c>
      <c r="AG19" s="118" t="s">
        <v>74</v>
      </c>
      <c r="AH19" s="118" t="s">
        <v>73</v>
      </c>
      <c r="AI19" s="118" t="s">
        <v>73</v>
      </c>
      <c r="AJ19" s="118" t="s">
        <v>73</v>
      </c>
      <c r="AK19" s="118" t="s">
        <v>75</v>
      </c>
      <c r="AL19" s="118" t="s">
        <v>75</v>
      </c>
      <c r="AM19" s="118" t="s">
        <v>75</v>
      </c>
      <c r="AN19" s="118" t="s">
        <v>75</v>
      </c>
      <c r="AO19" s="118" t="s">
        <v>75</v>
      </c>
      <c r="AP19" s="118" t="s">
        <v>75</v>
      </c>
      <c r="AQ19" s="118" t="s">
        <v>75</v>
      </c>
      <c r="AR19" s="118" t="s">
        <v>76</v>
      </c>
      <c r="AS19" s="116" t="s">
        <v>164</v>
      </c>
      <c r="AT19" s="118"/>
      <c r="AU19" s="118"/>
      <c r="AV19" s="118"/>
      <c r="AW19" s="118"/>
      <c r="AX19" s="118"/>
      <c r="AY19" s="118"/>
      <c r="AZ19" s="118"/>
      <c r="BA19" s="118"/>
      <c r="BB19" s="118"/>
      <c r="BC19" s="118">
        <v>4</v>
      </c>
    </row>
    <row r="20" spans="2:55" ht="6" customHeight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</row>
    <row r="21" spans="2:55" ht="9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2:55" ht="19.5" customHeight="1">
      <c r="B22" s="1"/>
      <c r="C22" s="1"/>
      <c r="D22" s="239" t="s">
        <v>71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43"/>
      <c r="AD22" s="43"/>
      <c r="AE22" s="43"/>
      <c r="AF22" s="5"/>
      <c r="AG22" s="240" t="s">
        <v>162</v>
      </c>
      <c r="AH22" s="241"/>
      <c r="AI22" s="5"/>
      <c r="AJ22" s="252" t="s">
        <v>299</v>
      </c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</row>
    <row r="23" spans="2:55" ht="14.25">
      <c r="B23" s="1"/>
      <c r="C23" s="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2:55" ht="14.25">
      <c r="B24" s="1"/>
      <c r="C24" s="1"/>
      <c r="D24" s="240"/>
      <c r="E24" s="241"/>
      <c r="F24" s="5"/>
      <c r="G24" s="238" t="s">
        <v>311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43"/>
      <c r="AD24" s="43"/>
      <c r="AE24" s="43"/>
      <c r="AF24" s="5"/>
      <c r="AG24" s="240">
        <v>8</v>
      </c>
      <c r="AH24" s="241"/>
      <c r="AI24" s="5"/>
      <c r="AJ24" s="238" t="s">
        <v>300</v>
      </c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</row>
    <row r="25" spans="2:55" ht="14.25">
      <c r="B25" s="1"/>
      <c r="C25" s="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2:55" ht="14.25">
      <c r="B26" s="1"/>
      <c r="C26" s="1"/>
      <c r="D26" s="240" t="s">
        <v>74</v>
      </c>
      <c r="E26" s="241"/>
      <c r="F26" s="5"/>
      <c r="G26" s="238" t="s">
        <v>77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5"/>
      <c r="AE26" s="5"/>
      <c r="AF26" s="114"/>
      <c r="AG26" s="236" t="s">
        <v>315</v>
      </c>
      <c r="AH26" s="237"/>
      <c r="AJ26" s="238" t="s">
        <v>146</v>
      </c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</row>
    <row r="27" spans="2:55" ht="14.25">
      <c r="B27" s="1"/>
      <c r="C27" s="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</row>
    <row r="28" spans="2:54" ht="18">
      <c r="B28" s="1"/>
      <c r="C28" s="1"/>
      <c r="D28" s="242" t="s">
        <v>78</v>
      </c>
      <c r="E28" s="243"/>
      <c r="F28" s="5"/>
      <c r="G28" s="238" t="s">
        <v>79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C28" s="43"/>
      <c r="AD28" s="43"/>
      <c r="AE28" s="43"/>
      <c r="AF28" s="5"/>
      <c r="AG28" s="239" t="s">
        <v>181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</row>
    <row r="29" spans="2:55" ht="14.25">
      <c r="B29" s="1"/>
      <c r="C29" s="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2:55" ht="18">
      <c r="B30" s="1"/>
      <c r="C30" s="1"/>
      <c r="D30" s="239" t="s">
        <v>165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39"/>
      <c r="AE30" s="39"/>
      <c r="AF30" s="5"/>
      <c r="AG30" s="240" t="s">
        <v>75</v>
      </c>
      <c r="AH30" s="241"/>
      <c r="AI30" s="5"/>
      <c r="AJ30" s="238" t="s">
        <v>145</v>
      </c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</row>
    <row r="31" spans="2:55" ht="14.25">
      <c r="B31" s="1"/>
      <c r="C31" s="1"/>
      <c r="D31" s="44"/>
      <c r="E31" s="44"/>
      <c r="F31" s="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43"/>
      <c r="AD31" s="43"/>
      <c r="AE31" s="43"/>
      <c r="AF31" s="5"/>
      <c r="AG31" s="45"/>
      <c r="AH31" s="45"/>
      <c r="AI31" s="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2:55" ht="14.25">
      <c r="B32" s="1"/>
      <c r="C32" s="1"/>
      <c r="D32" s="240" t="s">
        <v>72</v>
      </c>
      <c r="E32" s="241"/>
      <c r="F32" s="5"/>
      <c r="G32" s="238" t="s">
        <v>301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43"/>
      <c r="AE32" s="43"/>
      <c r="AF32" s="5"/>
      <c r="AG32" s="240" t="s">
        <v>76</v>
      </c>
      <c r="AH32" s="241"/>
      <c r="AI32" s="5"/>
      <c r="AJ32" s="238" t="s">
        <v>144</v>
      </c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</row>
    <row r="33" spans="2:55" ht="14.25">
      <c r="B33" s="1"/>
      <c r="C33" s="1"/>
      <c r="D33" s="44"/>
      <c r="E33" s="44"/>
      <c r="F33" s="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43"/>
      <c r="AE33" s="43"/>
      <c r="AF33" s="5"/>
      <c r="AG33" s="45"/>
      <c r="AH33" s="45"/>
      <c r="AI33" s="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2:55" ht="15" customHeight="1">
      <c r="B34" s="1"/>
      <c r="C34" s="1"/>
      <c r="D34" s="240" t="s">
        <v>163</v>
      </c>
      <c r="E34" s="241"/>
      <c r="F34" s="5"/>
      <c r="G34" s="244" t="s">
        <v>302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5"/>
      <c r="AG34" s="240" t="s">
        <v>164</v>
      </c>
      <c r="AH34" s="241"/>
      <c r="AJ34" s="238" t="s">
        <v>143</v>
      </c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</row>
    <row r="35" spans="33:35" ht="14.25">
      <c r="AG35" s="115"/>
      <c r="AH35" s="115"/>
      <c r="AI35" s="115"/>
    </row>
    <row r="36" spans="2:55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</sheetData>
  <sheetProtection/>
  <mergeCells count="68">
    <mergeCell ref="B2:O3"/>
    <mergeCell ref="B1:O1"/>
    <mergeCell ref="AG34:AH34"/>
    <mergeCell ref="AJ34:BC34"/>
    <mergeCell ref="AR5:BC5"/>
    <mergeCell ref="P5:AO5"/>
    <mergeCell ref="P2:AO2"/>
    <mergeCell ref="AR2:BC2"/>
    <mergeCell ref="P3:AO3"/>
    <mergeCell ref="AR3:BC3"/>
    <mergeCell ref="B7:N7"/>
    <mergeCell ref="P7:AO7"/>
    <mergeCell ref="B8:N8"/>
    <mergeCell ref="P8:AO8"/>
    <mergeCell ref="AR6:BC7"/>
    <mergeCell ref="B4:N4"/>
    <mergeCell ref="P4:AO4"/>
    <mergeCell ref="AR4:BC4"/>
    <mergeCell ref="B5:N5"/>
    <mergeCell ref="P6:AO6"/>
    <mergeCell ref="P9:AO9"/>
    <mergeCell ref="P10:AO10"/>
    <mergeCell ref="B12:R12"/>
    <mergeCell ref="B13:B14"/>
    <mergeCell ref="C13:F13"/>
    <mergeCell ref="G13:G14"/>
    <mergeCell ref="H13:J13"/>
    <mergeCell ref="K13:K14"/>
    <mergeCell ref="L13:O13"/>
    <mergeCell ref="P13:S13"/>
    <mergeCell ref="AT13:AT14"/>
    <mergeCell ref="AU13:AW13"/>
    <mergeCell ref="T13:T14"/>
    <mergeCell ref="U13:W13"/>
    <mergeCell ref="X13:X14"/>
    <mergeCell ref="AB13:AB14"/>
    <mergeCell ref="AC13:AF13"/>
    <mergeCell ref="AG13:AG14"/>
    <mergeCell ref="AX13:AX14"/>
    <mergeCell ref="AY13:BB13"/>
    <mergeCell ref="BC13:BC14"/>
    <mergeCell ref="D22:AB22"/>
    <mergeCell ref="AG22:AH22"/>
    <mergeCell ref="AJ22:BC22"/>
    <mergeCell ref="AH13:AJ13"/>
    <mergeCell ref="AK13:AK14"/>
    <mergeCell ref="AL13:AO13"/>
    <mergeCell ref="AP13:AS13"/>
    <mergeCell ref="D34:E34"/>
    <mergeCell ref="D24:E24"/>
    <mergeCell ref="G24:AB24"/>
    <mergeCell ref="AG24:AH24"/>
    <mergeCell ref="AJ24:BC24"/>
    <mergeCell ref="D26:E26"/>
    <mergeCell ref="G26:AC26"/>
    <mergeCell ref="D28:E28"/>
    <mergeCell ref="G34:AE34"/>
    <mergeCell ref="AG28:BB28"/>
    <mergeCell ref="AG26:AH26"/>
    <mergeCell ref="AJ26:BC26"/>
    <mergeCell ref="G28:Z28"/>
    <mergeCell ref="D30:AC30"/>
    <mergeCell ref="D32:E32"/>
    <mergeCell ref="G32:AC32"/>
    <mergeCell ref="AG30:AH30"/>
    <mergeCell ref="AJ30:BC30"/>
    <mergeCell ref="AG32:AH32"/>
    <mergeCell ref="AJ32:BC32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selection activeCell="AI20" sqref="AI20:BB20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2.421875" style="0" customWidth="1"/>
    <col min="4" max="4" width="2.57421875" style="0" customWidth="1"/>
    <col min="5" max="5" width="2.28125" style="0" customWidth="1"/>
    <col min="6" max="6" width="2.421875" style="0" customWidth="1"/>
    <col min="7" max="7" width="2.28125" style="0" customWidth="1"/>
    <col min="8" max="8" width="2.421875" style="0" customWidth="1"/>
    <col min="9" max="9" width="2.7109375" style="0" customWidth="1"/>
    <col min="10" max="10" width="2.57421875" style="0" customWidth="1"/>
    <col min="11" max="11" width="2.421875" style="0" customWidth="1"/>
    <col min="12" max="12" width="2.57421875" style="0" customWidth="1"/>
    <col min="13" max="13" width="3.00390625" style="0" customWidth="1"/>
    <col min="14" max="14" width="2.421875" style="0" customWidth="1"/>
    <col min="15" max="15" width="3.00390625" style="0" customWidth="1"/>
    <col min="16" max="16" width="2.8515625" style="0" customWidth="1"/>
    <col min="17" max="17" width="2.28125" style="0" customWidth="1"/>
    <col min="18" max="18" width="2.421875" style="0" customWidth="1"/>
    <col min="19" max="20" width="2.28125" style="0" customWidth="1"/>
    <col min="21" max="22" width="2.421875" style="0" customWidth="1"/>
    <col min="23" max="23" width="2.140625" style="0" customWidth="1"/>
    <col min="24" max="24" width="2.421875" style="0" customWidth="1"/>
    <col min="25" max="25" width="2.140625" style="0" customWidth="1"/>
    <col min="26" max="26" width="2.28125" style="0" customWidth="1"/>
    <col min="27" max="28" width="2.421875" style="0" customWidth="1"/>
    <col min="29" max="30" width="2.57421875" style="0" customWidth="1"/>
    <col min="31" max="31" width="2.140625" style="0" customWidth="1"/>
    <col min="32" max="32" width="2.28125" style="0" customWidth="1"/>
    <col min="33" max="33" width="2.57421875" style="0" customWidth="1"/>
    <col min="34" max="34" width="3.00390625" style="0" customWidth="1"/>
    <col min="35" max="35" width="2.7109375" style="0" customWidth="1"/>
    <col min="36" max="36" width="2.57421875" style="0" customWidth="1"/>
    <col min="37" max="37" width="2.7109375" style="0" customWidth="1"/>
    <col min="38" max="38" width="2.57421875" style="0" customWidth="1"/>
    <col min="39" max="39" width="2.7109375" style="0" customWidth="1"/>
    <col min="40" max="40" width="2.8515625" style="0" customWidth="1"/>
    <col min="41" max="41" width="2.57421875" style="0" customWidth="1"/>
    <col min="42" max="43" width="2.7109375" style="0" customWidth="1"/>
    <col min="44" max="44" width="3.140625" style="0" customWidth="1"/>
    <col min="45" max="45" width="2.7109375" style="0" customWidth="1"/>
    <col min="46" max="49" width="2.421875" style="0" customWidth="1"/>
    <col min="50" max="50" width="2.28125" style="0" customWidth="1"/>
    <col min="51" max="51" width="2.57421875" style="0" customWidth="1"/>
    <col min="52" max="52" width="2.421875" style="0" customWidth="1"/>
    <col min="53" max="53" width="2.57421875" style="0" customWidth="1"/>
    <col min="54" max="54" width="2.421875" style="0" customWidth="1"/>
  </cols>
  <sheetData>
    <row r="1" spans="1:54" ht="14.25">
      <c r="A1" s="254" t="s">
        <v>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41"/>
      <c r="AW1" s="41"/>
      <c r="AX1" s="41"/>
      <c r="AY1" s="41"/>
      <c r="AZ1" s="41"/>
      <c r="BA1" s="41"/>
      <c r="BB1" s="41"/>
    </row>
    <row r="2" spans="1:54" ht="14.25">
      <c r="A2" s="250" t="s">
        <v>4</v>
      </c>
      <c r="B2" s="255" t="s">
        <v>5</v>
      </c>
      <c r="C2" s="256"/>
      <c r="D2" s="256"/>
      <c r="E2" s="257"/>
      <c r="F2" s="245" t="s">
        <v>15</v>
      </c>
      <c r="G2" s="247" t="s">
        <v>6</v>
      </c>
      <c r="H2" s="248"/>
      <c r="I2" s="249"/>
      <c r="J2" s="245" t="s">
        <v>19</v>
      </c>
      <c r="K2" s="247" t="s">
        <v>7</v>
      </c>
      <c r="L2" s="248"/>
      <c r="M2" s="248"/>
      <c r="N2" s="249"/>
      <c r="O2" s="253" t="s">
        <v>8</v>
      </c>
      <c r="P2" s="253"/>
      <c r="Q2" s="253"/>
      <c r="R2" s="253"/>
      <c r="S2" s="245" t="s">
        <v>28</v>
      </c>
      <c r="T2" s="253" t="s">
        <v>9</v>
      </c>
      <c r="U2" s="253"/>
      <c r="V2" s="253"/>
      <c r="W2" s="245" t="s">
        <v>32</v>
      </c>
      <c r="X2" s="40" t="s">
        <v>10</v>
      </c>
      <c r="Y2" s="40"/>
      <c r="Z2" s="40"/>
      <c r="AA2" s="245" t="s">
        <v>36</v>
      </c>
      <c r="AB2" s="247" t="s">
        <v>42</v>
      </c>
      <c r="AC2" s="248"/>
      <c r="AD2" s="248"/>
      <c r="AE2" s="249"/>
      <c r="AF2" s="245" t="s">
        <v>41</v>
      </c>
      <c r="AG2" s="247" t="s">
        <v>47</v>
      </c>
      <c r="AH2" s="248"/>
      <c r="AI2" s="249"/>
      <c r="AJ2" s="245" t="s">
        <v>46</v>
      </c>
      <c r="AK2" s="247" t="s">
        <v>57</v>
      </c>
      <c r="AL2" s="248"/>
      <c r="AM2" s="248"/>
      <c r="AN2" s="249"/>
      <c r="AO2" s="247" t="s">
        <v>58</v>
      </c>
      <c r="AP2" s="248"/>
      <c r="AQ2" s="248"/>
      <c r="AR2" s="249"/>
      <c r="AS2" s="245" t="s">
        <v>56</v>
      </c>
      <c r="AT2" s="247" t="s">
        <v>63</v>
      </c>
      <c r="AU2" s="248"/>
      <c r="AV2" s="249"/>
      <c r="AW2" s="245" t="s">
        <v>62</v>
      </c>
      <c r="AX2" s="247" t="s">
        <v>68</v>
      </c>
      <c r="AY2" s="248"/>
      <c r="AZ2" s="248"/>
      <c r="BA2" s="249"/>
      <c r="BB2" s="250" t="s">
        <v>4</v>
      </c>
    </row>
    <row r="3" spans="1:54" ht="42">
      <c r="A3" s="251"/>
      <c r="B3" s="21" t="s">
        <v>11</v>
      </c>
      <c r="C3" s="21" t="s">
        <v>12</v>
      </c>
      <c r="D3" s="21" t="s">
        <v>13</v>
      </c>
      <c r="E3" s="21" t="s">
        <v>14</v>
      </c>
      <c r="F3" s="246"/>
      <c r="G3" s="21" t="s">
        <v>16</v>
      </c>
      <c r="H3" s="21" t="s">
        <v>17</v>
      </c>
      <c r="I3" s="21" t="s">
        <v>18</v>
      </c>
      <c r="J3" s="246"/>
      <c r="K3" s="21" t="s">
        <v>20</v>
      </c>
      <c r="L3" s="21" t="s">
        <v>21</v>
      </c>
      <c r="M3" s="21" t="s">
        <v>22</v>
      </c>
      <c r="N3" s="21" t="s">
        <v>23</v>
      </c>
      <c r="O3" s="21" t="s">
        <v>24</v>
      </c>
      <c r="P3" s="21" t="s">
        <v>25</v>
      </c>
      <c r="Q3" s="21" t="s">
        <v>26</v>
      </c>
      <c r="R3" s="21" t="s">
        <v>27</v>
      </c>
      <c r="S3" s="246"/>
      <c r="T3" s="21" t="s">
        <v>29</v>
      </c>
      <c r="U3" s="21" t="s">
        <v>30</v>
      </c>
      <c r="V3" s="21" t="s">
        <v>31</v>
      </c>
      <c r="W3" s="246"/>
      <c r="X3" s="21" t="s">
        <v>33</v>
      </c>
      <c r="Y3" s="21" t="s">
        <v>34</v>
      </c>
      <c r="Z3" s="21" t="s">
        <v>35</v>
      </c>
      <c r="AA3" s="246"/>
      <c r="AB3" s="21" t="s">
        <v>37</v>
      </c>
      <c r="AC3" s="21" t="s">
        <v>38</v>
      </c>
      <c r="AD3" s="21" t="s">
        <v>39</v>
      </c>
      <c r="AE3" s="21" t="s">
        <v>40</v>
      </c>
      <c r="AF3" s="246"/>
      <c r="AG3" s="21" t="s">
        <v>43</v>
      </c>
      <c r="AH3" s="21" t="s">
        <v>44</v>
      </c>
      <c r="AI3" s="21" t="s">
        <v>45</v>
      </c>
      <c r="AJ3" s="246"/>
      <c r="AK3" s="21" t="s">
        <v>48</v>
      </c>
      <c r="AL3" s="21" t="s">
        <v>49</v>
      </c>
      <c r="AM3" s="21" t="s">
        <v>50</v>
      </c>
      <c r="AN3" s="21" t="s">
        <v>51</v>
      </c>
      <c r="AO3" s="21" t="s">
        <v>52</v>
      </c>
      <c r="AP3" s="21" t="s">
        <v>53</v>
      </c>
      <c r="AQ3" s="21" t="s">
        <v>54</v>
      </c>
      <c r="AR3" s="21" t="s">
        <v>55</v>
      </c>
      <c r="AS3" s="246"/>
      <c r="AT3" s="21" t="s">
        <v>59</v>
      </c>
      <c r="AU3" s="21" t="s">
        <v>60</v>
      </c>
      <c r="AV3" s="21" t="s">
        <v>61</v>
      </c>
      <c r="AW3" s="246"/>
      <c r="AX3" s="21" t="s">
        <v>64</v>
      </c>
      <c r="AY3" s="21" t="s">
        <v>65</v>
      </c>
      <c r="AZ3" s="21" t="s">
        <v>66</v>
      </c>
      <c r="BA3" s="21" t="s">
        <v>67</v>
      </c>
      <c r="BB3" s="251"/>
    </row>
    <row r="4" spans="1:54" ht="14.25">
      <c r="A4" s="47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42">
        <v>12</v>
      </c>
      <c r="N4" s="42">
        <v>13</v>
      </c>
      <c r="O4" s="42">
        <v>14</v>
      </c>
      <c r="P4" s="42">
        <v>15</v>
      </c>
      <c r="Q4" s="42">
        <v>16</v>
      </c>
      <c r="R4" s="42">
        <v>17</v>
      </c>
      <c r="S4" s="42">
        <v>18</v>
      </c>
      <c r="T4" s="42">
        <v>19</v>
      </c>
      <c r="U4" s="42">
        <v>20</v>
      </c>
      <c r="V4" s="42">
        <v>21</v>
      </c>
      <c r="W4" s="42">
        <v>22</v>
      </c>
      <c r="X4" s="42">
        <v>23</v>
      </c>
      <c r="Y4" s="42">
        <v>24</v>
      </c>
      <c r="Z4" s="42">
        <v>25</v>
      </c>
      <c r="AA4" s="42">
        <v>26</v>
      </c>
      <c r="AB4" s="42">
        <v>27</v>
      </c>
      <c r="AC4" s="42">
        <v>28</v>
      </c>
      <c r="AD4" s="42">
        <v>29</v>
      </c>
      <c r="AE4" s="42">
        <v>30</v>
      </c>
      <c r="AF4" s="42">
        <v>31</v>
      </c>
      <c r="AG4" s="42">
        <v>32</v>
      </c>
      <c r="AH4" s="42">
        <v>33</v>
      </c>
      <c r="AI4" s="42">
        <v>34</v>
      </c>
      <c r="AJ4" s="42">
        <v>35</v>
      </c>
      <c r="AK4" s="42">
        <v>36</v>
      </c>
      <c r="AL4" s="42">
        <v>37</v>
      </c>
      <c r="AM4" s="42">
        <v>38</v>
      </c>
      <c r="AN4" s="42">
        <v>39</v>
      </c>
      <c r="AO4" s="42">
        <v>40</v>
      </c>
      <c r="AP4" s="42">
        <v>41</v>
      </c>
      <c r="AQ4" s="42">
        <v>42</v>
      </c>
      <c r="AR4" s="42">
        <v>43</v>
      </c>
      <c r="AS4" s="42">
        <v>44</v>
      </c>
      <c r="AT4" s="42">
        <v>45</v>
      </c>
      <c r="AU4" s="42">
        <v>46</v>
      </c>
      <c r="AV4" s="42">
        <v>47</v>
      </c>
      <c r="AW4" s="42">
        <v>48</v>
      </c>
      <c r="AX4" s="42">
        <v>49</v>
      </c>
      <c r="AY4" s="42">
        <v>50</v>
      </c>
      <c r="AZ4" s="42">
        <v>51</v>
      </c>
      <c r="BA4" s="42">
        <v>52</v>
      </c>
      <c r="BB4" s="47"/>
    </row>
    <row r="5" spans="1:54" ht="14.25">
      <c r="A5" s="122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 t="s">
        <v>74</v>
      </c>
      <c r="S5" s="122" t="s">
        <v>78</v>
      </c>
      <c r="T5" s="122" t="s">
        <v>78</v>
      </c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 t="s">
        <v>74</v>
      </c>
      <c r="AP5" s="122" t="s">
        <v>72</v>
      </c>
      <c r="AQ5" s="122" t="s">
        <v>72</v>
      </c>
      <c r="AR5" s="122" t="s">
        <v>72</v>
      </c>
      <c r="AS5" s="122" t="s">
        <v>72</v>
      </c>
      <c r="AT5" s="122" t="s">
        <v>78</v>
      </c>
      <c r="AU5" s="122" t="s">
        <v>78</v>
      </c>
      <c r="AV5" s="122" t="s">
        <v>78</v>
      </c>
      <c r="AW5" s="122" t="s">
        <v>78</v>
      </c>
      <c r="AX5" s="122" t="s">
        <v>78</v>
      </c>
      <c r="AY5" s="122" t="s">
        <v>78</v>
      </c>
      <c r="AZ5" s="122" t="s">
        <v>78</v>
      </c>
      <c r="BA5" s="122" t="s">
        <v>78</v>
      </c>
      <c r="BB5" s="122">
        <v>1</v>
      </c>
    </row>
    <row r="6" spans="1:54" ht="14.25">
      <c r="A6" s="122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 t="s">
        <v>74</v>
      </c>
      <c r="S6" s="122" t="s">
        <v>78</v>
      </c>
      <c r="T6" s="122" t="s">
        <v>78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 t="s">
        <v>162</v>
      </c>
      <c r="AH6" s="122" t="s">
        <v>162</v>
      </c>
      <c r="AI6" s="122" t="s">
        <v>162</v>
      </c>
      <c r="AJ6" s="122"/>
      <c r="AK6" s="122"/>
      <c r="AL6" s="122"/>
      <c r="AM6" s="122"/>
      <c r="AN6" s="122"/>
      <c r="AO6" s="122"/>
      <c r="AP6" s="112"/>
      <c r="AQ6" s="112"/>
      <c r="AR6" s="122" t="s">
        <v>74</v>
      </c>
      <c r="AS6" s="122" t="s">
        <v>162</v>
      </c>
      <c r="AT6" s="122" t="s">
        <v>78</v>
      </c>
      <c r="AU6" s="122" t="s">
        <v>78</v>
      </c>
      <c r="AV6" s="122" t="s">
        <v>78</v>
      </c>
      <c r="AW6" s="122" t="s">
        <v>78</v>
      </c>
      <c r="AX6" s="122" t="s">
        <v>78</v>
      </c>
      <c r="AY6" s="122" t="s">
        <v>78</v>
      </c>
      <c r="AZ6" s="122" t="s">
        <v>78</v>
      </c>
      <c r="BA6" s="122" t="s">
        <v>78</v>
      </c>
      <c r="BB6" s="122">
        <v>2</v>
      </c>
    </row>
    <row r="7" spans="1:54" ht="14.25">
      <c r="A7" s="122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 t="s">
        <v>162</v>
      </c>
      <c r="N7" s="122" t="s">
        <v>162</v>
      </c>
      <c r="O7" s="122" t="s">
        <v>162</v>
      </c>
      <c r="P7" s="122"/>
      <c r="Q7" s="122"/>
      <c r="R7" s="122" t="s">
        <v>74</v>
      </c>
      <c r="S7" s="122" t="s">
        <v>78</v>
      </c>
      <c r="T7" s="122" t="s">
        <v>78</v>
      </c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12"/>
      <c r="AL7" s="119"/>
      <c r="AM7" s="119" t="s">
        <v>163</v>
      </c>
      <c r="AN7" s="122" t="s">
        <v>163</v>
      </c>
      <c r="AO7" s="122"/>
      <c r="AP7" s="122"/>
      <c r="AQ7" s="122"/>
      <c r="AR7" s="122"/>
      <c r="AS7" s="122" t="s">
        <v>74</v>
      </c>
      <c r="AT7" s="122" t="s">
        <v>78</v>
      </c>
      <c r="AU7" s="122" t="s">
        <v>78</v>
      </c>
      <c r="AV7" s="122" t="s">
        <v>78</v>
      </c>
      <c r="AW7" s="122" t="s">
        <v>78</v>
      </c>
      <c r="AX7" s="122" t="s">
        <v>78</v>
      </c>
      <c r="AY7" s="122" t="s">
        <v>78</v>
      </c>
      <c r="AZ7" s="122" t="s">
        <v>78</v>
      </c>
      <c r="BA7" s="122" t="s">
        <v>78</v>
      </c>
      <c r="BB7" s="122">
        <v>3</v>
      </c>
    </row>
    <row r="8" spans="1:54" ht="14.25">
      <c r="A8" s="122">
        <v>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 t="s">
        <v>74</v>
      </c>
      <c r="S8" s="122" t="s">
        <v>78</v>
      </c>
      <c r="T8" s="122" t="s">
        <v>78</v>
      </c>
      <c r="U8" s="122"/>
      <c r="V8" s="122"/>
      <c r="W8" s="122"/>
      <c r="X8" s="122"/>
      <c r="Y8" s="122"/>
      <c r="Z8" s="122"/>
      <c r="AA8" s="122">
        <v>8</v>
      </c>
      <c r="AB8" s="122">
        <v>8</v>
      </c>
      <c r="AC8" s="122">
        <v>8</v>
      </c>
      <c r="AD8" s="122">
        <v>8</v>
      </c>
      <c r="AE8" s="122" t="s">
        <v>162</v>
      </c>
      <c r="AF8" s="122" t="s">
        <v>74</v>
      </c>
      <c r="AG8" s="122" t="s">
        <v>73</v>
      </c>
      <c r="AH8" s="122" t="s">
        <v>73</v>
      </c>
      <c r="AI8" s="122" t="s">
        <v>73</v>
      </c>
      <c r="AJ8" s="122" t="s">
        <v>75</v>
      </c>
      <c r="AK8" s="122" t="s">
        <v>75</v>
      </c>
      <c r="AL8" s="122" t="s">
        <v>75</v>
      </c>
      <c r="AM8" s="122" t="s">
        <v>75</v>
      </c>
      <c r="AN8" s="122" t="s">
        <v>75</v>
      </c>
      <c r="AO8" s="122" t="s">
        <v>75</v>
      </c>
      <c r="AP8" s="122" t="s">
        <v>75</v>
      </c>
      <c r="AQ8" s="122" t="s">
        <v>76</v>
      </c>
      <c r="AR8" s="116" t="s">
        <v>164</v>
      </c>
      <c r="AS8" s="122"/>
      <c r="AT8" s="122"/>
      <c r="AU8" s="122"/>
      <c r="AV8" s="122"/>
      <c r="AW8" s="122"/>
      <c r="AX8" s="122"/>
      <c r="AY8" s="122"/>
      <c r="AZ8" s="122"/>
      <c r="BA8" s="122"/>
      <c r="BB8" s="122">
        <v>4</v>
      </c>
    </row>
    <row r="9" spans="1:5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31" ht="18">
      <c r="A10" s="1"/>
      <c r="B10" s="1"/>
      <c r="C10" s="239" t="s">
        <v>71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43"/>
      <c r="AC10" s="43"/>
      <c r="AD10" s="43"/>
      <c r="AE10" s="5"/>
    </row>
    <row r="11" spans="1:54" ht="14.25">
      <c r="A11" s="1"/>
      <c r="B11" s="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</row>
    <row r="12" spans="1:54" ht="14.25">
      <c r="A12" s="1"/>
      <c r="B12" s="1"/>
      <c r="C12" s="240"/>
      <c r="D12" s="241"/>
      <c r="E12" s="5"/>
      <c r="F12" s="238" t="s">
        <v>69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43"/>
      <c r="AC12" s="43"/>
      <c r="AD12" s="43"/>
      <c r="AE12" s="5"/>
      <c r="AF12" s="240" t="s">
        <v>162</v>
      </c>
      <c r="AG12" s="241"/>
      <c r="AH12" s="5"/>
      <c r="AI12" s="252" t="s">
        <v>299</v>
      </c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</row>
    <row r="13" spans="1:54" ht="14.25">
      <c r="A13" s="1"/>
      <c r="B13" s="1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14.25">
      <c r="A14" s="1"/>
      <c r="B14" s="1"/>
      <c r="C14" s="240" t="s">
        <v>74</v>
      </c>
      <c r="D14" s="241"/>
      <c r="E14" s="5"/>
      <c r="F14" s="238" t="s">
        <v>77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5"/>
      <c r="AD14" s="5"/>
      <c r="AE14" s="46"/>
      <c r="AF14" s="240">
        <v>8</v>
      </c>
      <c r="AG14" s="241"/>
      <c r="AH14" s="5"/>
      <c r="AI14" s="238" t="s">
        <v>300</v>
      </c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</row>
    <row r="15" spans="1:54" ht="14.25">
      <c r="A15" s="1"/>
      <c r="B15" s="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54" ht="14.25">
      <c r="A16" s="1"/>
      <c r="B16" s="1"/>
      <c r="C16" s="242" t="s">
        <v>78</v>
      </c>
      <c r="D16" s="243"/>
      <c r="E16" s="5"/>
      <c r="F16" s="238" t="s">
        <v>79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AB16" s="43"/>
      <c r="AC16" s="43"/>
      <c r="AD16" s="43"/>
      <c r="AE16" s="5"/>
      <c r="AF16" s="240" t="s">
        <v>73</v>
      </c>
      <c r="AG16" s="241"/>
      <c r="AH16" s="5"/>
      <c r="AI16" s="238" t="s">
        <v>146</v>
      </c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</row>
    <row r="17" spans="1:54" ht="14.25">
      <c r="A17" s="1"/>
      <c r="B17" s="1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</row>
    <row r="18" spans="1:53" ht="18">
      <c r="A18" s="1"/>
      <c r="B18" s="1"/>
      <c r="C18" s="239" t="s">
        <v>165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39"/>
      <c r="AD18" s="39"/>
      <c r="AE18" s="5"/>
      <c r="AF18" s="239" t="s">
        <v>181</v>
      </c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</row>
    <row r="19" spans="1:54" ht="14.25">
      <c r="A19" s="1"/>
      <c r="B19" s="1"/>
      <c r="C19" s="44"/>
      <c r="D19" s="44"/>
      <c r="E19" s="5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43"/>
      <c r="AC19" s="43"/>
      <c r="AD19" s="43"/>
      <c r="AE19" s="5"/>
      <c r="AF19" s="45"/>
      <c r="AG19" s="45"/>
      <c r="AH19" s="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</row>
    <row r="20" spans="1:54" ht="14.25">
      <c r="A20" s="1"/>
      <c r="B20" s="1"/>
      <c r="C20" s="240" t="s">
        <v>72</v>
      </c>
      <c r="D20" s="241"/>
      <c r="E20" s="5"/>
      <c r="F20" s="238" t="s">
        <v>301</v>
      </c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43"/>
      <c r="AD20" s="43"/>
      <c r="AE20" s="5"/>
      <c r="AF20" s="240" t="s">
        <v>164</v>
      </c>
      <c r="AG20" s="241"/>
      <c r="AI20" s="238" t="s">
        <v>143</v>
      </c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</row>
    <row r="21" spans="1:54" ht="14.25">
      <c r="A21" s="1"/>
      <c r="B21" s="1"/>
      <c r="C21" s="44"/>
      <c r="D21" s="44"/>
      <c r="E21" s="5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43"/>
      <c r="AD21" s="43"/>
      <c r="AE21" s="5"/>
      <c r="AF21" s="45"/>
      <c r="AG21" s="45"/>
      <c r="AH21" s="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</row>
    <row r="22" spans="1:54" ht="14.25">
      <c r="A22" s="1"/>
      <c r="B22" s="1"/>
      <c r="C22" s="240" t="s">
        <v>163</v>
      </c>
      <c r="D22" s="241"/>
      <c r="E22" s="5"/>
      <c r="F22" s="264" t="s">
        <v>302</v>
      </c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43"/>
      <c r="AD22" s="43"/>
      <c r="AE22" s="5"/>
      <c r="AF22" s="240" t="s">
        <v>75</v>
      </c>
      <c r="AG22" s="241"/>
      <c r="AH22" s="5"/>
      <c r="AI22" s="238" t="s">
        <v>145</v>
      </c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</row>
    <row r="23" spans="1:54" ht="14.25">
      <c r="A23" s="1"/>
      <c r="B23" s="1"/>
      <c r="C23" s="44"/>
      <c r="D23" s="44"/>
      <c r="E23" s="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43"/>
      <c r="AD23" s="43"/>
      <c r="AE23" s="5"/>
      <c r="AF23" s="45"/>
      <c r="AG23" s="45"/>
      <c r="AH23" s="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</row>
    <row r="24" spans="1:54" ht="14.25">
      <c r="A24" s="1"/>
      <c r="B24" s="1"/>
      <c r="C24" s="43"/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3"/>
      <c r="AC24" s="43"/>
      <c r="AD24" s="43"/>
      <c r="AE24" s="43"/>
      <c r="AF24" s="240" t="s">
        <v>76</v>
      </c>
      <c r="AG24" s="241"/>
      <c r="AH24" s="5"/>
      <c r="AI24" s="238" t="s">
        <v>144</v>
      </c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</row>
    <row r="25" spans="1:54" ht="14.25">
      <c r="A25" s="107"/>
      <c r="B25" s="265" t="s">
        <v>303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107"/>
    </row>
    <row r="26" spans="2:10" ht="14.25">
      <c r="B26" s="108"/>
      <c r="C26" s="108"/>
      <c r="D26" s="109"/>
      <c r="E26" s="108"/>
      <c r="F26" s="108"/>
      <c r="G26" s="108"/>
      <c r="H26" s="108"/>
      <c r="I26" s="109"/>
      <c r="J26" s="109"/>
    </row>
    <row r="27" spans="1:54" ht="22.5" customHeight="1">
      <c r="A27" s="110"/>
      <c r="B27" s="266" t="s">
        <v>4</v>
      </c>
      <c r="C27" s="266"/>
      <c r="D27" s="266"/>
      <c r="E27" s="266" t="s">
        <v>304</v>
      </c>
      <c r="F27" s="266"/>
      <c r="G27" s="266"/>
      <c r="H27" s="266"/>
      <c r="I27" s="266"/>
      <c r="J27" s="266"/>
      <c r="K27" s="266"/>
      <c r="L27" s="266"/>
      <c r="M27" s="266"/>
      <c r="N27" s="267" t="s">
        <v>305</v>
      </c>
      <c r="O27" s="268"/>
      <c r="P27" s="268"/>
      <c r="Q27" s="268"/>
      <c r="R27" s="268"/>
      <c r="S27" s="269"/>
      <c r="T27" s="270" t="s">
        <v>70</v>
      </c>
      <c r="U27" s="270"/>
      <c r="V27" s="270"/>
      <c r="W27" s="270"/>
      <c r="X27" s="270"/>
      <c r="Y27" s="270"/>
      <c r="Z27" s="270" t="s">
        <v>306</v>
      </c>
      <c r="AA27" s="270"/>
      <c r="AB27" s="270"/>
      <c r="AC27" s="270"/>
      <c r="AD27" s="270"/>
      <c r="AE27" s="270"/>
      <c r="AF27" s="271" t="s">
        <v>77</v>
      </c>
      <c r="AG27" s="272"/>
      <c r="AH27" s="272"/>
      <c r="AI27" s="272"/>
      <c r="AJ27" s="272"/>
      <c r="AK27" s="273"/>
      <c r="AL27" s="271" t="s">
        <v>181</v>
      </c>
      <c r="AM27" s="272"/>
      <c r="AN27" s="272"/>
      <c r="AO27" s="272"/>
      <c r="AP27" s="272"/>
      <c r="AQ27" s="272"/>
      <c r="AR27" s="273"/>
      <c r="AS27" s="267" t="s">
        <v>79</v>
      </c>
      <c r="AT27" s="268"/>
      <c r="AU27" s="268"/>
      <c r="AV27" s="268"/>
      <c r="AW27" s="269"/>
      <c r="AX27" s="266" t="s">
        <v>102</v>
      </c>
      <c r="AY27" s="266"/>
      <c r="AZ27" s="266"/>
      <c r="BA27" s="266"/>
      <c r="BB27" s="110"/>
    </row>
    <row r="28" spans="1:54" ht="14.25">
      <c r="A28" s="111"/>
      <c r="B28" s="274" t="s">
        <v>307</v>
      </c>
      <c r="C28" s="274"/>
      <c r="D28" s="274"/>
      <c r="E28" s="274">
        <v>36</v>
      </c>
      <c r="F28" s="274"/>
      <c r="G28" s="274"/>
      <c r="H28" s="274"/>
      <c r="I28" s="274"/>
      <c r="J28" s="274"/>
      <c r="K28" s="274"/>
      <c r="L28" s="274"/>
      <c r="M28" s="274"/>
      <c r="N28" s="274">
        <v>4</v>
      </c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5">
        <v>2</v>
      </c>
      <c r="AG28" s="276"/>
      <c r="AH28" s="276"/>
      <c r="AI28" s="276"/>
      <c r="AJ28" s="276"/>
      <c r="AK28" s="277"/>
      <c r="AL28" s="275"/>
      <c r="AM28" s="276"/>
      <c r="AN28" s="276"/>
      <c r="AO28" s="276"/>
      <c r="AP28" s="276"/>
      <c r="AQ28" s="276"/>
      <c r="AR28" s="277"/>
      <c r="AS28" s="275">
        <v>10</v>
      </c>
      <c r="AT28" s="276"/>
      <c r="AU28" s="276"/>
      <c r="AV28" s="276"/>
      <c r="AW28" s="277"/>
      <c r="AX28" s="275">
        <v>52</v>
      </c>
      <c r="AY28" s="276"/>
      <c r="AZ28" s="276"/>
      <c r="BA28" s="277"/>
      <c r="BB28" s="111"/>
    </row>
    <row r="29" spans="1:54" ht="14.25">
      <c r="A29" s="111"/>
      <c r="B29" s="274" t="s">
        <v>308</v>
      </c>
      <c r="C29" s="274"/>
      <c r="D29" s="274"/>
      <c r="E29" s="274">
        <v>36</v>
      </c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>
        <v>4</v>
      </c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5">
        <v>2</v>
      </c>
      <c r="AG29" s="276"/>
      <c r="AH29" s="276"/>
      <c r="AI29" s="276"/>
      <c r="AJ29" s="276"/>
      <c r="AK29" s="277"/>
      <c r="AL29" s="275"/>
      <c r="AM29" s="276"/>
      <c r="AN29" s="276"/>
      <c r="AO29" s="276"/>
      <c r="AP29" s="276"/>
      <c r="AQ29" s="276"/>
      <c r="AR29" s="277"/>
      <c r="AS29" s="275">
        <v>10</v>
      </c>
      <c r="AT29" s="276"/>
      <c r="AU29" s="276"/>
      <c r="AV29" s="276"/>
      <c r="AW29" s="277"/>
      <c r="AX29" s="275">
        <v>52</v>
      </c>
      <c r="AY29" s="276"/>
      <c r="AZ29" s="276"/>
      <c r="BA29" s="277"/>
      <c r="BB29" s="111"/>
    </row>
    <row r="30" spans="1:54" ht="14.25">
      <c r="A30" s="111"/>
      <c r="B30" s="274" t="s">
        <v>309</v>
      </c>
      <c r="C30" s="274"/>
      <c r="D30" s="274"/>
      <c r="E30" s="274">
        <v>35</v>
      </c>
      <c r="F30" s="274"/>
      <c r="G30" s="274"/>
      <c r="H30" s="274"/>
      <c r="I30" s="274"/>
      <c r="J30" s="274"/>
      <c r="K30" s="274"/>
      <c r="L30" s="274"/>
      <c r="M30" s="274"/>
      <c r="N30" s="274">
        <v>2</v>
      </c>
      <c r="O30" s="274"/>
      <c r="P30" s="274"/>
      <c r="Q30" s="274"/>
      <c r="R30" s="274"/>
      <c r="S30" s="274"/>
      <c r="T30" s="274">
        <v>3</v>
      </c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5">
        <v>2</v>
      </c>
      <c r="AG30" s="276"/>
      <c r="AH30" s="276"/>
      <c r="AI30" s="276"/>
      <c r="AJ30" s="276"/>
      <c r="AK30" s="277"/>
      <c r="AL30" s="275"/>
      <c r="AM30" s="276"/>
      <c r="AN30" s="276"/>
      <c r="AO30" s="276"/>
      <c r="AP30" s="276"/>
      <c r="AQ30" s="276"/>
      <c r="AR30" s="277"/>
      <c r="AS30" s="275">
        <v>10</v>
      </c>
      <c r="AT30" s="276"/>
      <c r="AU30" s="276"/>
      <c r="AV30" s="276"/>
      <c r="AW30" s="277"/>
      <c r="AX30" s="275">
        <v>52</v>
      </c>
      <c r="AY30" s="276"/>
      <c r="AZ30" s="276"/>
      <c r="BA30" s="277"/>
      <c r="BB30" s="111"/>
    </row>
    <row r="31" spans="1:54" ht="14.25">
      <c r="A31" s="111"/>
      <c r="B31" s="274" t="s">
        <v>310</v>
      </c>
      <c r="C31" s="274"/>
      <c r="D31" s="274"/>
      <c r="E31" s="274">
        <v>22</v>
      </c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>
        <v>5</v>
      </c>
      <c r="U31" s="274"/>
      <c r="V31" s="274"/>
      <c r="W31" s="274"/>
      <c r="X31" s="274"/>
      <c r="Y31" s="274"/>
      <c r="Z31" s="274">
        <v>3</v>
      </c>
      <c r="AA31" s="274"/>
      <c r="AB31" s="274"/>
      <c r="AC31" s="274"/>
      <c r="AD31" s="274"/>
      <c r="AE31" s="274"/>
      <c r="AF31" s="275">
        <v>2</v>
      </c>
      <c r="AG31" s="276"/>
      <c r="AH31" s="276"/>
      <c r="AI31" s="276"/>
      <c r="AJ31" s="276"/>
      <c r="AK31" s="277"/>
      <c r="AL31" s="275">
        <v>9</v>
      </c>
      <c r="AM31" s="276"/>
      <c r="AN31" s="276"/>
      <c r="AO31" s="276"/>
      <c r="AP31" s="276"/>
      <c r="AQ31" s="276"/>
      <c r="AR31" s="277"/>
      <c r="AS31" s="275">
        <v>2</v>
      </c>
      <c r="AT31" s="276"/>
      <c r="AU31" s="276"/>
      <c r="AV31" s="276"/>
      <c r="AW31" s="277"/>
      <c r="AX31" s="275">
        <v>43</v>
      </c>
      <c r="AY31" s="276"/>
      <c r="AZ31" s="276"/>
      <c r="BA31" s="277"/>
      <c r="BB31" s="111"/>
    </row>
    <row r="32" spans="1:54" ht="14.25">
      <c r="A32" s="111"/>
      <c r="B32" s="274" t="s">
        <v>102</v>
      </c>
      <c r="C32" s="274"/>
      <c r="D32" s="274"/>
      <c r="E32" s="274">
        <f>SUM(E28:E31)</f>
        <v>129</v>
      </c>
      <c r="F32" s="274"/>
      <c r="G32" s="274"/>
      <c r="H32" s="274"/>
      <c r="I32" s="274"/>
      <c r="J32" s="274"/>
      <c r="K32" s="274"/>
      <c r="L32" s="274"/>
      <c r="M32" s="274"/>
      <c r="N32" s="274">
        <v>6</v>
      </c>
      <c r="O32" s="274"/>
      <c r="P32" s="274"/>
      <c r="Q32" s="274"/>
      <c r="R32" s="274"/>
      <c r="S32" s="274"/>
      <c r="T32" s="274">
        <v>12</v>
      </c>
      <c r="U32" s="274"/>
      <c r="V32" s="274"/>
      <c r="W32" s="274"/>
      <c r="X32" s="274"/>
      <c r="Y32" s="274"/>
      <c r="Z32" s="274">
        <v>3</v>
      </c>
      <c r="AA32" s="274"/>
      <c r="AB32" s="274"/>
      <c r="AC32" s="274"/>
      <c r="AD32" s="274"/>
      <c r="AE32" s="274"/>
      <c r="AF32" s="275">
        <v>8</v>
      </c>
      <c r="AG32" s="276"/>
      <c r="AH32" s="276"/>
      <c r="AI32" s="276"/>
      <c r="AJ32" s="276"/>
      <c r="AK32" s="277"/>
      <c r="AL32" s="275">
        <v>9</v>
      </c>
      <c r="AM32" s="276"/>
      <c r="AN32" s="276"/>
      <c r="AO32" s="276"/>
      <c r="AP32" s="276"/>
      <c r="AQ32" s="276"/>
      <c r="AR32" s="277"/>
      <c r="AS32" s="275">
        <v>32</v>
      </c>
      <c r="AT32" s="276"/>
      <c r="AU32" s="276"/>
      <c r="AV32" s="276"/>
      <c r="AW32" s="277"/>
      <c r="AX32" s="275">
        <v>199</v>
      </c>
      <c r="AY32" s="276"/>
      <c r="AZ32" s="276"/>
      <c r="BA32" s="277"/>
      <c r="BB32" s="111"/>
    </row>
  </sheetData>
  <sheetProtection/>
  <mergeCells count="103">
    <mergeCell ref="AX32:BA32"/>
    <mergeCell ref="AS31:AW31"/>
    <mergeCell ref="AX31:BA31"/>
    <mergeCell ref="B32:D32"/>
    <mergeCell ref="E32:M32"/>
    <mergeCell ref="N32:S32"/>
    <mergeCell ref="T32:Y32"/>
    <mergeCell ref="Z32:AE32"/>
    <mergeCell ref="AF32:AK32"/>
    <mergeCell ref="AL32:AR32"/>
    <mergeCell ref="AS32:AW32"/>
    <mergeCell ref="AL30:AR30"/>
    <mergeCell ref="AS30:AW30"/>
    <mergeCell ref="AX30:BA30"/>
    <mergeCell ref="B31:D31"/>
    <mergeCell ref="E31:M31"/>
    <mergeCell ref="N31:S31"/>
    <mergeCell ref="T31:Y31"/>
    <mergeCell ref="Z31:AE31"/>
    <mergeCell ref="AF31:AK31"/>
    <mergeCell ref="AS29:AW29"/>
    <mergeCell ref="AX29:BA29"/>
    <mergeCell ref="AL31:AR31"/>
    <mergeCell ref="B30:D30"/>
    <mergeCell ref="E30:M30"/>
    <mergeCell ref="N30:S30"/>
    <mergeCell ref="T30:Y30"/>
    <mergeCell ref="Z30:AE30"/>
    <mergeCell ref="AF30:AK30"/>
    <mergeCell ref="AL28:AR28"/>
    <mergeCell ref="AS28:AW28"/>
    <mergeCell ref="AX28:BA28"/>
    <mergeCell ref="B29:D29"/>
    <mergeCell ref="E29:M29"/>
    <mergeCell ref="N29:S29"/>
    <mergeCell ref="T29:Y29"/>
    <mergeCell ref="Z29:AE29"/>
    <mergeCell ref="AF29:AK29"/>
    <mergeCell ref="AL29:AR29"/>
    <mergeCell ref="B28:D28"/>
    <mergeCell ref="E28:M28"/>
    <mergeCell ref="N28:S28"/>
    <mergeCell ref="T28:Y28"/>
    <mergeCell ref="Z28:AE28"/>
    <mergeCell ref="AF28:AK28"/>
    <mergeCell ref="B25:BA25"/>
    <mergeCell ref="B27:D27"/>
    <mergeCell ref="E27:M27"/>
    <mergeCell ref="N27:S27"/>
    <mergeCell ref="T27:Y27"/>
    <mergeCell ref="Z27:AE27"/>
    <mergeCell ref="AF27:AK27"/>
    <mergeCell ref="AL27:AR27"/>
    <mergeCell ref="AS27:AW27"/>
    <mergeCell ref="AX27:BA27"/>
    <mergeCell ref="AF22:AG22"/>
    <mergeCell ref="AI22:BB22"/>
    <mergeCell ref="C22:D22"/>
    <mergeCell ref="F22:AB22"/>
    <mergeCell ref="AF20:AG20"/>
    <mergeCell ref="AI20:BB20"/>
    <mergeCell ref="AF24:AG24"/>
    <mergeCell ref="AI24:BB24"/>
    <mergeCell ref="C16:D16"/>
    <mergeCell ref="F16:Y16"/>
    <mergeCell ref="AF18:BA18"/>
    <mergeCell ref="C18:AB18"/>
    <mergeCell ref="AF16:AG16"/>
    <mergeCell ref="AI16:BB16"/>
    <mergeCell ref="C20:D20"/>
    <mergeCell ref="F20:AB20"/>
    <mergeCell ref="C12:D12"/>
    <mergeCell ref="F12:AA12"/>
    <mergeCell ref="AF14:AG14"/>
    <mergeCell ref="AI14:BB14"/>
    <mergeCell ref="C14:D14"/>
    <mergeCell ref="F14:AB14"/>
    <mergeCell ref="AW2:AW3"/>
    <mergeCell ref="AX2:BA2"/>
    <mergeCell ref="BB2:BB3"/>
    <mergeCell ref="C10:AA10"/>
    <mergeCell ref="AF12:AG12"/>
    <mergeCell ref="AI12:BB12"/>
    <mergeCell ref="AG2:AI2"/>
    <mergeCell ref="AJ2:AJ3"/>
    <mergeCell ref="AK2:AN2"/>
    <mergeCell ref="AO2:AR2"/>
    <mergeCell ref="AS2:AS3"/>
    <mergeCell ref="AT2:AV2"/>
    <mergeCell ref="S2:S3"/>
    <mergeCell ref="T2:V2"/>
    <mergeCell ref="W2:W3"/>
    <mergeCell ref="AA2:AA3"/>
    <mergeCell ref="AB2:AE2"/>
    <mergeCell ref="AF2:AF3"/>
    <mergeCell ref="A1:Q1"/>
    <mergeCell ref="A2:A3"/>
    <mergeCell ref="B2:E2"/>
    <mergeCell ref="F2:F3"/>
    <mergeCell ref="G2:I2"/>
    <mergeCell ref="J2:J3"/>
    <mergeCell ref="K2:N2"/>
    <mergeCell ref="O2:R2"/>
  </mergeCells>
  <printOptions/>
  <pageMargins left="0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Комп)</dc:creator>
  <cp:keywords/>
  <dc:description/>
  <cp:lastModifiedBy>ЙОХУ</cp:lastModifiedBy>
  <cp:lastPrinted>2021-11-08T09:14:01Z</cp:lastPrinted>
  <dcterms:created xsi:type="dcterms:W3CDTF">2012-09-14T06:14:28Z</dcterms:created>
  <dcterms:modified xsi:type="dcterms:W3CDTF">2022-11-28T06:27:16Z</dcterms:modified>
  <cp:category/>
  <cp:version/>
  <cp:contentType/>
  <cp:contentStatus/>
</cp:coreProperties>
</file>